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25" windowWidth="20055" windowHeight="7260"/>
  </bookViews>
  <sheets>
    <sheet name="ผด.1" sheetId="13" r:id="rId1"/>
    <sheet name="ผด.2" sheetId="14" r:id="rId2"/>
  </sheets>
  <externalReferences>
    <externalReference r:id="rId3"/>
  </externalReferences>
  <calcPr calcId="144525"/>
</workbook>
</file>

<file path=xl/calcChain.xml><?xml version="1.0" encoding="utf-8"?>
<calcChain xmlns="http://schemas.openxmlformats.org/spreadsheetml/2006/main">
  <c r="F44" i="13" l="1"/>
  <c r="F65" i="13"/>
  <c r="F59" i="13"/>
  <c r="F21" i="13"/>
  <c r="F15" i="13"/>
  <c r="E63" i="13"/>
  <c r="E62" i="13"/>
  <c r="E58" i="13"/>
  <c r="E57" i="13"/>
  <c r="E56" i="13"/>
  <c r="E43" i="13"/>
  <c r="E42" i="13"/>
  <c r="E41" i="13"/>
  <c r="E40" i="13"/>
  <c r="E39" i="13"/>
  <c r="E34" i="13"/>
  <c r="E33" i="13"/>
  <c r="E19" i="13"/>
  <c r="E18" i="13"/>
  <c r="E11" i="13"/>
  <c r="E15" i="13" s="1"/>
  <c r="U431" i="14"/>
  <c r="U432" i="14"/>
  <c r="U433" i="14"/>
  <c r="U434" i="14"/>
  <c r="U435" i="14"/>
  <c r="U436" i="14"/>
  <c r="U437" i="14"/>
  <c r="U430" i="14"/>
  <c r="U412" i="14"/>
  <c r="U413" i="14"/>
  <c r="U414" i="14"/>
  <c r="U411" i="14"/>
  <c r="U402" i="14"/>
  <c r="U404" i="14" s="1"/>
  <c r="G62" i="13" s="1"/>
  <c r="U387" i="14"/>
  <c r="U389" i="14" s="1"/>
  <c r="G58" i="13" s="1"/>
  <c r="U371" i="14"/>
  <c r="U372" i="14"/>
  <c r="U373" i="14"/>
  <c r="U374" i="14"/>
  <c r="U375" i="14"/>
  <c r="U376" i="14"/>
  <c r="U377" i="14"/>
  <c r="U378" i="14"/>
  <c r="U379" i="14"/>
  <c r="U370" i="14"/>
  <c r="U343" i="14"/>
  <c r="U344" i="14"/>
  <c r="U345" i="14"/>
  <c r="U342" i="14"/>
  <c r="U322" i="14"/>
  <c r="U323" i="14"/>
  <c r="U324" i="14"/>
  <c r="U325" i="14"/>
  <c r="U326" i="14"/>
  <c r="U321" i="14"/>
  <c r="U311" i="14"/>
  <c r="U312" i="14"/>
  <c r="U313" i="14"/>
  <c r="U310" i="14"/>
  <c r="U281" i="14"/>
  <c r="U282" i="14"/>
  <c r="U283" i="14"/>
  <c r="U284" i="14"/>
  <c r="U285" i="14"/>
  <c r="U286" i="14"/>
  <c r="U287" i="14"/>
  <c r="U288" i="14"/>
  <c r="U289" i="14"/>
  <c r="U290" i="14"/>
  <c r="U291" i="14"/>
  <c r="U280" i="14"/>
  <c r="U250" i="14"/>
  <c r="U251" i="14"/>
  <c r="U252" i="14"/>
  <c r="U253" i="14"/>
  <c r="U254" i="14"/>
  <c r="U255" i="14"/>
  <c r="U256" i="14"/>
  <c r="U257" i="14"/>
  <c r="U258" i="14"/>
  <c r="U259" i="14"/>
  <c r="U260" i="14"/>
  <c r="U261" i="14"/>
  <c r="U262" i="14"/>
  <c r="U263" i="14"/>
  <c r="U264" i="14"/>
  <c r="U265" i="14"/>
  <c r="U266" i="14"/>
  <c r="U267" i="14"/>
  <c r="U268" i="14"/>
  <c r="U269" i="14"/>
  <c r="U270" i="14"/>
  <c r="U249" i="14"/>
  <c r="U222" i="14"/>
  <c r="U223" i="14"/>
  <c r="U224" i="14"/>
  <c r="U225" i="14"/>
  <c r="U226" i="14"/>
  <c r="U227" i="14"/>
  <c r="U228" i="14"/>
  <c r="U229" i="14"/>
  <c r="U230" i="14"/>
  <c r="U231" i="14"/>
  <c r="U232" i="14"/>
  <c r="U221" i="14"/>
  <c r="U190" i="14"/>
  <c r="U191" i="14"/>
  <c r="U192" i="14"/>
  <c r="U193" i="14"/>
  <c r="U194" i="14"/>
  <c r="U189" i="14"/>
  <c r="U160" i="14"/>
  <c r="U161" i="14"/>
  <c r="U162" i="14"/>
  <c r="U163" i="14"/>
  <c r="U164" i="14"/>
  <c r="U165" i="14"/>
  <c r="U166" i="14"/>
  <c r="U167" i="14"/>
  <c r="U168" i="14"/>
  <c r="U169" i="14"/>
  <c r="U170" i="14"/>
  <c r="U171" i="14"/>
  <c r="U172" i="14"/>
  <c r="U173" i="14"/>
  <c r="U174" i="14"/>
  <c r="U175" i="14"/>
  <c r="U176" i="14"/>
  <c r="U177" i="14"/>
  <c r="U178" i="14"/>
  <c r="U159" i="14"/>
  <c r="U130" i="14"/>
  <c r="U131" i="14"/>
  <c r="U132" i="14"/>
  <c r="U133" i="14"/>
  <c r="U134" i="14"/>
  <c r="U135" i="14"/>
  <c r="U136" i="14"/>
  <c r="U137" i="14"/>
  <c r="U138" i="14"/>
  <c r="U139" i="14"/>
  <c r="U140" i="14"/>
  <c r="U141" i="14"/>
  <c r="U142" i="14"/>
  <c r="U143" i="14"/>
  <c r="U144" i="14"/>
  <c r="U145" i="14"/>
  <c r="U146" i="14"/>
  <c r="U147" i="14"/>
  <c r="U148" i="14"/>
  <c r="U129" i="14"/>
  <c r="U101" i="14"/>
  <c r="U102" i="14"/>
  <c r="U103" i="14"/>
  <c r="U104" i="14"/>
  <c r="U105" i="14"/>
  <c r="U106" i="14"/>
  <c r="U107" i="14"/>
  <c r="U108" i="14"/>
  <c r="U109" i="14"/>
  <c r="U110" i="14"/>
  <c r="U111" i="14"/>
  <c r="U112" i="14"/>
  <c r="U113" i="14"/>
  <c r="U114" i="14"/>
  <c r="U115" i="14"/>
  <c r="U116" i="14"/>
  <c r="U117" i="14"/>
  <c r="U118" i="14"/>
  <c r="U119" i="14"/>
  <c r="U100" i="14"/>
  <c r="U69" i="14"/>
  <c r="U70" i="14"/>
  <c r="U71" i="14"/>
  <c r="U72" i="14"/>
  <c r="U73" i="14"/>
  <c r="U68" i="14"/>
  <c r="U41" i="14"/>
  <c r="U42" i="14"/>
  <c r="U43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13" i="14"/>
  <c r="U17" i="14" s="1"/>
  <c r="G11" i="13" s="1"/>
  <c r="G15" i="13" s="1"/>
  <c r="U40" i="14"/>
  <c r="K139" i="13"/>
  <c r="G135" i="13"/>
  <c r="E135" i="13"/>
  <c r="G129" i="13"/>
  <c r="E129" i="13"/>
  <c r="G114" i="13"/>
  <c r="E114" i="13"/>
  <c r="G106" i="13"/>
  <c r="E106" i="13"/>
  <c r="G91" i="13"/>
  <c r="E91" i="13"/>
  <c r="G85" i="13"/>
  <c r="E85" i="13"/>
  <c r="U56" i="14" l="1"/>
  <c r="G18" i="13" s="1"/>
  <c r="E59" i="13"/>
  <c r="E44" i="13"/>
  <c r="E65" i="13"/>
  <c r="U74" i="14"/>
  <c r="G19" i="13" s="1"/>
  <c r="U121" i="14"/>
  <c r="G33" i="13" s="1"/>
  <c r="U195" i="14"/>
  <c r="G34" i="13" s="1"/>
  <c r="U233" i="14"/>
  <c r="G39" i="13" s="1"/>
  <c r="U271" i="14"/>
  <c r="G40" i="13" s="1"/>
  <c r="U292" i="14"/>
  <c r="G41" i="13" s="1"/>
  <c r="U314" i="14"/>
  <c r="G42" i="13" s="1"/>
  <c r="U327" i="14"/>
  <c r="G43" i="13" s="1"/>
  <c r="U346" i="14"/>
  <c r="G56" i="13" s="1"/>
  <c r="U380" i="14"/>
  <c r="G57" i="13" s="1"/>
  <c r="U415" i="14"/>
  <c r="G63" i="13" s="1"/>
  <c r="U438" i="14"/>
  <c r="G64" i="13" s="1"/>
  <c r="E21" i="13"/>
  <c r="E36" i="13"/>
  <c r="G136" i="13"/>
  <c r="H82" i="13" s="1"/>
  <c r="E136" i="13"/>
  <c r="F134" i="13" s="1"/>
  <c r="H88" i="13"/>
  <c r="H133" i="13"/>
  <c r="H126" i="13"/>
  <c r="H110" i="13"/>
  <c r="H103" i="13"/>
  <c r="F128" i="13"/>
  <c r="F112" i="13"/>
  <c r="F104" i="13"/>
  <c r="F81" i="13"/>
  <c r="H105" i="13" l="1"/>
  <c r="H112" i="13"/>
  <c r="H128" i="13"/>
  <c r="H81" i="13"/>
  <c r="G21" i="13"/>
  <c r="E66" i="13"/>
  <c r="G59" i="13"/>
  <c r="G36" i="13"/>
  <c r="G44" i="13"/>
  <c r="F88" i="13"/>
  <c r="F110" i="13"/>
  <c r="F126" i="13"/>
  <c r="F133" i="13"/>
  <c r="H89" i="13"/>
  <c r="H91" i="13" s="1"/>
  <c r="H104" i="13"/>
  <c r="H106" i="13" s="1"/>
  <c r="H109" i="13"/>
  <c r="H111" i="13"/>
  <c r="H114" i="13" s="1"/>
  <c r="H113" i="13"/>
  <c r="H127" i="13"/>
  <c r="H132" i="13"/>
  <c r="H134" i="13"/>
  <c r="F105" i="13"/>
  <c r="F106" i="13" s="1"/>
  <c r="F82" i="13"/>
  <c r="F89" i="13"/>
  <c r="F109" i="13"/>
  <c r="F111" i="13"/>
  <c r="F113" i="13"/>
  <c r="F127" i="13"/>
  <c r="F129" i="13" s="1"/>
  <c r="F132" i="13"/>
  <c r="F135" i="13" s="1"/>
  <c r="H129" i="13"/>
  <c r="H85" i="13"/>
  <c r="F85" i="13"/>
  <c r="H135" i="13" l="1"/>
  <c r="F91" i="13"/>
  <c r="H136" i="13"/>
  <c r="F114" i="13"/>
  <c r="F136" i="13" s="1"/>
  <c r="F36" i="13"/>
  <c r="F66" i="13" s="1"/>
  <c r="G65" i="13" l="1"/>
  <c r="G66" i="13" s="1"/>
  <c r="H11" i="13" s="1"/>
  <c r="H15" i="13" l="1"/>
  <c r="H34" i="13"/>
  <c r="H42" i="13"/>
  <c r="H40" i="13"/>
  <c r="H64" i="13"/>
  <c r="H62" i="13"/>
  <c r="H56" i="13"/>
  <c r="H43" i="13"/>
  <c r="H41" i="13"/>
  <c r="H57" i="13"/>
  <c r="H19" i="13"/>
  <c r="H58" i="13"/>
  <c r="H63" i="13"/>
  <c r="H18" i="13"/>
  <c r="H39" i="13"/>
  <c r="H33" i="13"/>
  <c r="H36" i="13" s="1"/>
  <c r="H21" i="13" l="1"/>
  <c r="H44" i="13"/>
  <c r="H59" i="13"/>
  <c r="H65" i="13"/>
  <c r="H66" i="13" l="1"/>
</calcChain>
</file>

<file path=xl/sharedStrings.xml><?xml version="1.0" encoding="utf-8"?>
<sst xmlns="http://schemas.openxmlformats.org/spreadsheetml/2006/main" count="1510" uniqueCount="415">
  <si>
    <t>ที่</t>
  </si>
  <si>
    <t>เป้าหมาย</t>
  </si>
  <si>
    <t>(บาท)</t>
  </si>
  <si>
    <t>งบประมาณ</t>
  </si>
  <si>
    <t>โครงการ/แผนงาน/กิจกรรม</t>
  </si>
  <si>
    <t>(งบ ทต.)</t>
  </si>
  <si>
    <t>หมู่ที่ 1</t>
  </si>
  <si>
    <t>ตำบลยุโป</t>
  </si>
  <si>
    <t>ยุทธศาสตร์จังหวัดที่  4   เสริมสร้างยะลาสันติสุข</t>
  </si>
  <si>
    <t xml:space="preserve">ยุทธศาสตร์การพัฒนาของ  อปท.  ในเขตจังหวัดที่ </t>
  </si>
  <si>
    <t>2. ยุทธศาสตร์การพัฒนาด้านการบริหารจัดการองค์กรและการปกครอง</t>
  </si>
  <si>
    <t>ผู้บริหาร/สมาชิกสภา</t>
  </si>
  <si>
    <t>สำนักปลัด</t>
  </si>
  <si>
    <t xml:space="preserve"> / พนักงานเทศบาล</t>
  </si>
  <si>
    <t>กองการศึกษา</t>
  </si>
  <si>
    <t>จัดทำแผนที่ภาษี</t>
  </si>
  <si>
    <t xml:space="preserve">กองช่าง </t>
  </si>
  <si>
    <t>จัดงานรัฐพิธีและวันสำคัญต่างๆ</t>
  </si>
  <si>
    <t>ยุทธศาสตร์จังหวัดที่  5  พัฒนาคุณภาพชีวิตของประชาชน</t>
  </si>
  <si>
    <t>ยุทธศาสตร์การพัฒนาของ  อปท.  ในเขตจังหวัดที่  1 การส่งเสริมด้านการศึกษา  กีฬา  และนันทนาการ</t>
  </si>
  <si>
    <t>(เงินอุดหนุนฯ.)</t>
  </si>
  <si>
    <t>โครงการหนูน้อยนักออม</t>
  </si>
  <si>
    <t>โครงการสื่อการสอนแทนใจ</t>
  </si>
  <si>
    <t>โครงการวันเด็กแห่งชาติ</t>
  </si>
  <si>
    <t>ยุทธศาสตร์การพัฒนาของ  อปท.  ในเขตจังหวัดที่  1  การส่งเสริมด้านการศึกษา  กีฬา และนันทนาการ</t>
  </si>
  <si>
    <t>โครงการแข่งขันกีฬาตาดีกาสัมพันธ์</t>
  </si>
  <si>
    <t>โครงการประเพณีลอยกระทง</t>
  </si>
  <si>
    <t>โครงการประเพณีชักพระ</t>
  </si>
  <si>
    <t>โครงการวันเข้าพรรษา</t>
  </si>
  <si>
    <t>โครงการส่งเสริมเมาลิดสัมพันธ์</t>
  </si>
  <si>
    <t>โครงการสมานฉันท์วันอาซูรอ</t>
  </si>
  <si>
    <t>โครงการฮารีรายอ</t>
  </si>
  <si>
    <t>สนับสนุนกิจกรรมศูนย์บริการและ</t>
  </si>
  <si>
    <t>ศูนย์ถ่ายทอดฯ</t>
  </si>
  <si>
    <t xml:space="preserve">ถ่ายทอดเทคโนโลยีการเกษตร </t>
  </si>
  <si>
    <t>ผู้สูงอายุในพื้นที่</t>
  </si>
  <si>
    <t>ยุทธศาสตร์จังหวัดที่   4  เสริมสร้างยะลาสันติสุข</t>
  </si>
  <si>
    <t>ยุทธศาสตร์การัฒนาของ  อปท.  ในเขตจังหวัดที่   2 การส่งเสริมด้านสาธารณสุข</t>
  </si>
  <si>
    <t>โครงการเยาวชนรุ่นใหม่ร่วมใจ</t>
  </si>
  <si>
    <t>โครงการซ้อมแผนป้องกันและ</t>
  </si>
  <si>
    <t>ยุทธศาสตร์จังหวัดที่  5 พัฒนาคุณภาพชีวิตของประชาชน</t>
  </si>
  <si>
    <t>ยุทธศาสตร์การพัฒนาของ  อปท.  ในเขตจังหวัดที่  6 การส่งเสริมด้านสิ่งแวดล้อม</t>
  </si>
  <si>
    <t>โครงการเทศบาลคาร์บอนต่ำ</t>
  </si>
  <si>
    <t>โครงการท้องถิ่นน่าอยู่อย่างยั่งยืน</t>
  </si>
  <si>
    <t>1.1 แผนงาน อุตสาหกรรมและการโยธา</t>
  </si>
  <si>
    <t>ยุทธศาสตร์การพัฒนาด้านการแก้ไขปัญหาความยากจนและพัฒนาคุณภาพชีวิต</t>
  </si>
  <si>
    <t>5.  ยุทธศาสตร์การพัฒนาด้านสังคม</t>
  </si>
  <si>
    <t>2.1 แผนงานบริหารงานทั่วไป</t>
  </si>
  <si>
    <t>3.1 แผนงานการศึกษา</t>
  </si>
  <si>
    <t xml:space="preserve"> 4.1  แผนงานการเกษตร</t>
  </si>
  <si>
    <t>โครงการเบี้ยยังชีพผู้สูงอายุ</t>
  </si>
  <si>
    <t>โครงการเบี้ยยังชีพผู้พิการ</t>
  </si>
  <si>
    <t>โครงการเบี้ยยังชีพผู้ป่วยเอดส์</t>
  </si>
  <si>
    <t>หมู่ที่ 3</t>
  </si>
  <si>
    <t>3.2 แผนงานการศาสนาวัฒนธรรมและนันทนาการ</t>
  </si>
  <si>
    <t xml:space="preserve"> 4.2  แผนงานสร้างความเข้มแข็งชุมชน</t>
  </si>
  <si>
    <t xml:space="preserve"> 4.3 แผนงานสาธารณสุข</t>
  </si>
  <si>
    <t>4.4 แผนงานสังคมสงเคราะห์</t>
  </si>
  <si>
    <t>(งบ ทต)</t>
  </si>
  <si>
    <t>สถานที่</t>
  </si>
  <si>
    <t>ดำเนินการ</t>
  </si>
  <si>
    <t>หน่วย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</si>
  <si>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</si>
  <si>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</si>
  <si>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</si>
  <si>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</si>
  <si>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</si>
  <si>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</si>
  <si>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</si>
  <si>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</si>
  <si>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</si>
  <si>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</t>
  </si>
  <si>
    <t>ส.ค.</t>
  </si>
  <si>
    <t>ก.ย.</t>
  </si>
  <si>
    <t>เทศบาล</t>
  </si>
  <si>
    <t>กองคลัง</t>
  </si>
  <si>
    <t>จัดหาหนังสือและจัดกิจกรรมส่เสริม</t>
  </si>
  <si>
    <t>โครงการประเพณีวันสาร์ทเดือนสิบ</t>
  </si>
  <si>
    <t>5. 3 แผนงานงบกลาง</t>
  </si>
  <si>
    <t>ก. ยุทธศาสตร์จังหวัดที่ 4 เสริมสร้างยะลาสันติสุข</t>
  </si>
  <si>
    <t>1.  ยุทธศาสตร์การพัฒนาด้านโครงสร้างพื้นฐาน</t>
  </si>
  <si>
    <t>2.2 แผนงานสร้างความเข้มแข็งชุมชน</t>
  </si>
  <si>
    <t>โครงการจัดทำแผนที่ภาษีและ</t>
  </si>
  <si>
    <t>โครงการส่งเสริมกิจกรรมทาง</t>
  </si>
  <si>
    <t>( งบ ทต.)</t>
  </si>
  <si>
    <t>( งบ ทต)</t>
  </si>
  <si>
    <t>โครงการครอบครัวสัมพันธ์</t>
  </si>
  <si>
    <t>โครงการสนับสนุนการดำเนินการ</t>
  </si>
  <si>
    <t>โครงการส่งเสริมอาชีพสตรี</t>
  </si>
  <si>
    <t>โครงการส่งเสริมอาชีพผู้พิการ</t>
  </si>
  <si>
    <t>ผู้พิการในพื้นที่</t>
  </si>
  <si>
    <t>โครงการสตรีกับวิถีเศรษฐกิจ</t>
  </si>
  <si>
    <t>โครงการสภาเด็กและเยาวชนอาสา</t>
  </si>
  <si>
    <t>สำหรับ องค์กรปกครองส่วนท้องถิ่นดำเนินการเอง</t>
  </si>
  <si>
    <t>โครงการนันทนาการสำหรับผู้สูงอายุ</t>
  </si>
  <si>
    <t>โครงการอนุรักษ์ประเพณีพื้นถิ่น</t>
  </si>
  <si>
    <t>โครงการปลูกต้นไม้ให้แผ่นดิน</t>
  </si>
  <si>
    <t>โครงการเยาวชนรักษ์สิ่งแวดล้อม</t>
  </si>
  <si>
    <t>โครงการเทิดพระคุณพ่อแม่</t>
  </si>
  <si>
    <t>โครงการส่งเสริมการอ่าน</t>
  </si>
  <si>
    <t>โครงการปฐมนิเทศผู้ปกครอง</t>
  </si>
  <si>
    <t>โครงการตลาดนัดภูมิปัญญา</t>
  </si>
  <si>
    <t>โครงการสตรีจิตอาสา</t>
  </si>
  <si>
    <t>ทำดีเพื่อพัฒนาสังคม</t>
  </si>
  <si>
    <t>โครงการส่งเสริมอาชีพด้านหัตถกรรม</t>
  </si>
  <si>
    <t>โครงการควบคุมป้องกันโรคพิษสุนัขบ้า</t>
  </si>
  <si>
    <t>โครงการตั้งครรภ์คุณภาพ</t>
  </si>
  <si>
    <t>โครงการป้องกันอุบัติเหตุทางถนน</t>
  </si>
  <si>
    <t>โครงการอบรมความรู้ด้านการ</t>
  </si>
  <si>
    <t>โครงการส่งเสริมคุณธรรมจริยธรรม</t>
  </si>
  <si>
    <t>โครงการของดีของอร่อยตำบลยุโป</t>
  </si>
  <si>
    <t>รักการอ่านแก่ ศพด./โรงเรียนในพื้นที่</t>
  </si>
  <si>
    <t>3. ยุทธศาสตร์การพัฒนาด้านจัดการศึกษา  ศาสนา ประเพณีวัฒนธรรม   การกีฬาและนันทนาการ</t>
  </si>
  <si>
    <t xml:space="preserve">เพื่อลูกน้อย </t>
  </si>
  <si>
    <t>โครงการควบคุมป้องกันโรค</t>
  </si>
  <si>
    <t xml:space="preserve">  4.5 แผนงานงบกลาง</t>
  </si>
  <si>
    <t>5.1 แผนงานสร้างความเข้มแข็งชุมชน</t>
  </si>
  <si>
    <t xml:space="preserve">โครงการขับขี่ปลอดภัย </t>
  </si>
  <si>
    <t xml:space="preserve">  5.2  แผนงานการรักษาความสงบภายใน</t>
  </si>
  <si>
    <t>โครงการอบรมความรู้ด้านการป้องกัน</t>
  </si>
  <si>
    <t xml:space="preserve">  6.3 แผนงานการเกษตร</t>
  </si>
  <si>
    <t xml:space="preserve">  6.1 แผนงานเคหะและชุมชน</t>
  </si>
  <si>
    <t xml:space="preserve"> 6. ยุทธศาสตร์การพัฒนาด้านทรัพยากรธรรมชาติและสิ่งแวดล้อม</t>
  </si>
  <si>
    <t>หมู่ที่ 4</t>
  </si>
  <si>
    <t>โครงการสนับสนุนการเลือกตั้ง</t>
  </si>
  <si>
    <t>ประชาชนในพื้นที่ตำบลยุโป</t>
  </si>
  <si>
    <t>ท้องถิ่น</t>
  </si>
  <si>
    <t>พนักงาน จนท. /ลูกจ้างเทศบาล</t>
  </si>
  <si>
    <t>(เงินอุดหนุนทั่วไป)</t>
  </si>
  <si>
    <t>โครงการกีฬาสานสัมพันธ์เด็กปฐมวัย</t>
  </si>
  <si>
    <t>โครงการแข่งกีฬาสัมพันธ์</t>
  </si>
  <si>
    <t>โครงการพระราชดำริด้านสาธารณสุข</t>
  </si>
  <si>
    <t>สนับสนุนโครงการพระราชดำริ</t>
  </si>
  <si>
    <t>ด้านสาธารณสุข ในกิจกรรมต่างๆ</t>
  </si>
  <si>
    <t>คุณธรรมจริยธรรมในการใช้ชีวิต</t>
  </si>
  <si>
    <t>ร่าง</t>
  </si>
  <si>
    <t>โครงการพัฒนาศักยภาพบุคลากร</t>
  </si>
  <si>
    <t>โครงการรับฟังความคิดเห็นของ</t>
  </si>
  <si>
    <t>จัดกิจกรรมในงานรัฐพิธีและวันสำคัญ</t>
  </si>
  <si>
    <t>โดยจัดถวายพระพร/กิจกรรมพัฒนา</t>
  </si>
  <si>
    <t>3.2 แผนงานการศาสนาวัฒนธรรมและนันทนาการ (ต่อ)</t>
  </si>
  <si>
    <t>อนุรักษ์ประเพณีสรงน้ำรูปเหมือน</t>
  </si>
  <si>
    <t>(ผลผลิตทางการเกษตร)</t>
  </si>
  <si>
    <t>โครงการตลาดประชารัฐท้องถิ่นสุขใจ</t>
  </si>
  <si>
    <t>แผนดำเนินงาน ประจำปีงบประมาณ พ.ศ. 2563</t>
  </si>
  <si>
    <t>พ.ศ.  2563</t>
  </si>
  <si>
    <t>พ.ศ.2562</t>
  </si>
  <si>
    <t>โครงการก่อสร้างถนนลาดยางแอสฟัลติก</t>
  </si>
  <si>
    <t>สายสี่เลน โต๊ะนิ-มัรกัส หมู่ที่ 4</t>
  </si>
  <si>
    <t>ก่อสร้างถนนลาดยางแอสฟัลติก</t>
  </si>
  <si>
    <t xml:space="preserve">กว้าง 8 เมตร ระยะทาง 1,090 เมตร </t>
  </si>
  <si>
    <t>โครงการให้บริการศูนย์ข้อมูลข่าวสาร</t>
  </si>
  <si>
    <t>พัฒนาศูนย์ข้อมูลข่าวสาร การบริหาร</t>
  </si>
  <si>
    <t>จัดการ การเผยแพร่ สร้างการรับรู้ฯ</t>
  </si>
  <si>
    <t>จำนวน 6 หมู่บ้าน</t>
  </si>
  <si>
    <t>โครงการก่อสร้างอาคารร้านค้าตลาด</t>
  </si>
  <si>
    <t>ประชารัฐ ริมสระน้ำเฉลิมพระเกียรติ</t>
  </si>
  <si>
    <t>ก่อสร้างอาคารร้านค้าตลาดประชารัฐ</t>
  </si>
  <si>
    <t>ริมสระน้ำเฉลิมพระเกียรติ</t>
  </si>
  <si>
    <t>(ตามแบบ ทต.กำหนด)</t>
  </si>
  <si>
    <t>โครงการจัดการแข่งขันมหกรรมกีฬา</t>
  </si>
  <si>
    <t>โครงการวันท้องถิ่นสัมพันธ์</t>
  </si>
  <si>
    <t>โครงการส่งเสริมการเล่นกีฬา</t>
  </si>
  <si>
    <t>แข่งขันขององค์กรปกครองส่วนท้องถิ่น</t>
  </si>
  <si>
    <t>การแข่งขันกีฬา เด็กปฐมวัย ผู้ปกครอง</t>
  </si>
  <si>
    <t>ครูผู้สอน ศพด.</t>
  </si>
  <si>
    <t>การแข่งขันกีฬานักเรียน บุคลากร</t>
  </si>
  <si>
    <t>ร.ร ตาดีกาในพื้นที่ตำบลยุโป</t>
  </si>
  <si>
    <t>การแข่งขัน ส่งนักกีฬาเข้าร่วมแข่งขัน</t>
  </si>
  <si>
    <t>ขององค์กรปกครองส่วนท้องถิ่น</t>
  </si>
  <si>
    <t>การแข่งขันกีฬาเยาวชน ประชาชน</t>
  </si>
  <si>
    <t>การจัดงาน จัดการแข่งขัน ส่งนักกีฬาฯ</t>
  </si>
  <si>
    <t xml:space="preserve">การแข่งขัน ส่งนักกีฬาเข้าร่วมแข่งขัน </t>
  </si>
  <si>
    <t>การส่งเสริมการเล่นกีฬา พัฒนา เด็ก</t>
  </si>
  <si>
    <t>สตรี เยาวชน  ผู้สูงอายุ ผู้พิการ</t>
  </si>
  <si>
    <t>โครงการส่งเสริมการออกกำลังกาย</t>
  </si>
  <si>
    <t xml:space="preserve">การส่งเสริมการออกกำลังกาย สุขภาพ </t>
  </si>
  <si>
    <t xml:space="preserve">การส่งเสริมประเพณีท้องถิ่น ค่าวัสดุ </t>
  </si>
  <si>
    <t>ชุดแต่งกาย ขบวนเรือพระ ฯ</t>
  </si>
  <si>
    <t xml:space="preserve">การส่งเสริมอนุรักษ์ประเพณีท้องถิ่น </t>
  </si>
  <si>
    <t>วันลอยกระทงประกวดกระทง สถานที่ฯ</t>
  </si>
  <si>
    <t>โครงการประเพณีลาซัง</t>
  </si>
  <si>
    <t>ค่าใช้จ่ายในการจัดกิจกรรม ฯ</t>
  </si>
  <si>
    <t>วันสาร์ทเดือนสิบ วัสดุ ทำหมรับฯ</t>
  </si>
  <si>
    <t>การส่งเสริมอนุรักษ์ประเพณี</t>
  </si>
  <si>
    <t xml:space="preserve">ฉันท์หน้าไฟ </t>
  </si>
  <si>
    <t>การส่งเสริมอนุรักษ์ประเพณีท้องถิ่น</t>
  </si>
  <si>
    <t>จัดเทียนพรรษา ฯ</t>
  </si>
  <si>
    <t>การส่งเสริมกิจกรรมศาสนาวันสำคัญ</t>
  </si>
  <si>
    <t>ศาสดาอิสลาม ตำบลยุโป</t>
  </si>
  <si>
    <t>การส่งเสริมกิจกรรมศาสนาวันอาซูรอ</t>
  </si>
  <si>
    <t>โคงการสานรัก สานใจ สายใย</t>
  </si>
  <si>
    <t>การส่งเสริมกิจกรรมศาสนา ถือศิลอด</t>
  </si>
  <si>
    <t>ช่วงเดือนรอมฎอน</t>
  </si>
  <si>
    <t>การรดน้ำขอพรผู้สูงอายุ</t>
  </si>
  <si>
    <t>ต่อปูชนียบุคคล วัสดุ จัดสถานที่</t>
  </si>
  <si>
    <t>การจัดงาน นิทรรศการ ฯ</t>
  </si>
  <si>
    <t>การจัดงานส่งเสริมการท่องเที่ยว</t>
  </si>
  <si>
    <t>จัดสถานที่ ตอบแทนกรรมการ ฯ</t>
  </si>
  <si>
    <t>โครงการแปรรูปผลผลิตทางการเกษตร</t>
  </si>
  <si>
    <t>การอบรมให้ความรู้ตัวแทนครัวเรือน</t>
  </si>
  <si>
    <t>ในการแปรรูปผลผลิตทางการเกษตร</t>
  </si>
  <si>
    <t>โครงการส่งเสริมการแปรรูเกี่ยวกับ</t>
  </si>
  <si>
    <t>การอบรมให้ความรู้เกี่ยวกับอาหาร</t>
  </si>
  <si>
    <t>โครงการส่งเสริมเกษตรพอเพียง</t>
  </si>
  <si>
    <t>ฝึกอบรมอาชีพเกษตรระหว่างเรียน</t>
  </si>
  <si>
    <t>การอบรมให้ความรู้เกี่ยวกับหัตกรรม</t>
  </si>
  <si>
    <t>การอบรมให้ความรู้แก่สมาชิกกลุ่มสตรี</t>
  </si>
  <si>
    <t>ดำเนินชีวิตตามหลักเศรษฐกิจพอเพียง</t>
  </si>
  <si>
    <t>การดำเนินกิจกรรมของศูนย์ถ่ายทอดฯ</t>
  </si>
  <si>
    <t>การดำเนินกิจกรรมปลูกต้นไม้ในพื้นที่</t>
  </si>
  <si>
    <t>การปลูกซ่อมหญ้าแฝกในพื้นที่และ</t>
  </si>
  <si>
    <t>ปลูกเพิ่มในพื้นที่ใหม่ ฯ</t>
  </si>
  <si>
    <t>การคัดเลือกเยาวชนเข้าร่วมจัดทำ</t>
  </si>
  <si>
    <t>ฐานข้อมูลพืชที่ต้องอนุรักษ์</t>
  </si>
  <si>
    <t>โครงการอนุรักษ์พันธุกรรมพืช</t>
  </si>
  <si>
    <t>โครงการปลูกหญ้าแฝก</t>
  </si>
  <si>
    <t>การคุ้มครอง บำรุงรักษา อนุรักษ์</t>
  </si>
  <si>
    <t>พันธุกรรมพืช</t>
  </si>
  <si>
    <t>ผู้ป่วยเอดส์ในพื้นที่</t>
  </si>
  <si>
    <t>การสร้างความปลอดภัยทางถนน</t>
  </si>
  <si>
    <t xml:space="preserve">ป้ายเตือน ประชาสัมพันธ์ จุดชะลอรถ </t>
  </si>
  <si>
    <t>การฝึกซ้อมแผนป้องกันและบรรเทา</t>
  </si>
  <si>
    <t>สาธารณภัย</t>
  </si>
  <si>
    <t>การฝึกอบรมการขับขี่อย่างปลอดภัย</t>
  </si>
  <si>
    <t>และมีวินัยจราจร</t>
  </si>
  <si>
    <t>เพลิงไหม้ ภัยธรรมชาติจากไฟป่า</t>
  </si>
  <si>
    <t>การฝึกอบรมการป้องกัน ระงับเหตุ</t>
  </si>
  <si>
    <t>การฝึกอบรมการป้องกันสาธารณภัย</t>
  </si>
  <si>
    <t>เด็ก เยาวชน ประชาชน</t>
  </si>
  <si>
    <t>การปฐมนิเทศน์ผู้ปกครองและเด็กเล็ก</t>
  </si>
  <si>
    <t>ศูนย์พัฒนาเด็กเล็ก</t>
  </si>
  <si>
    <t>โครงการสนับสนุนค่าใช้จ่ายการบริหาร</t>
  </si>
  <si>
    <t>สนับสนุนอาหารกลางวัน เครื่องแบบ</t>
  </si>
  <si>
    <t>การเรียน/สอน/หนังสือ/สื่อ เด็ก 25 คน</t>
  </si>
  <si>
    <t>การสอนการทำสื่อเพื่อใช้ในการเรียน</t>
  </si>
  <si>
    <t xml:space="preserve">การสอนสำหรับผู้ปกครอง </t>
  </si>
  <si>
    <t>การทำกิจกรรมออมเงินนักเรียน ศพด.</t>
  </si>
  <si>
    <t>จัดซื้ออาหารเสริม(นม) ให้ ศพด.</t>
  </si>
  <si>
    <t xml:space="preserve">โรงเรียนสังกัด สพฐ. ในพื้นที่ </t>
  </si>
  <si>
    <t>ค่าอาหารเสริม (นม)</t>
  </si>
  <si>
    <t>อาหารกลางวัน</t>
  </si>
  <si>
    <t>สนับสนุนให้โรงเรียนสังกัด สพฐ.</t>
  </si>
  <si>
    <t>ในพื้นที่</t>
  </si>
  <si>
    <t>โครงการโรงเรียนผู้สูงอายุ</t>
  </si>
  <si>
    <t xml:space="preserve">ดำเนินการโรงเรียนผู้สูงอายุ เอกสาร </t>
  </si>
  <si>
    <t>วัสดุอุปกรณ์ สื่อการเรียน การสอน ฯ</t>
  </si>
  <si>
    <t xml:space="preserve">จัดกิจกรรมวันเด็ก อาหาร อาหารว่าง </t>
  </si>
  <si>
    <t>บูธนิทรรศการ วัสดุอุปกรณ์ รางวัล ฯ</t>
  </si>
  <si>
    <t xml:space="preserve">ส่งเสริมวิชาการในพื้นที่ </t>
  </si>
  <si>
    <t>รางวัล นิทรรศการ ประกวดแข่งขัน ฯ</t>
  </si>
  <si>
    <t>การฉีดพ่นหมอกควัน รณรงค์ ฉีดพ่น</t>
  </si>
  <si>
    <t>น้ำมันเชื้อเพลิง ปราบยุง ฯ</t>
  </si>
  <si>
    <t>การอบรมให้ความรู้อาสาสมัครในการ</t>
  </si>
  <si>
    <t>ฉีดวัคซีน อุปกรณ์ วัคซีน ฯ ในพื้นที่</t>
  </si>
  <si>
    <t>การอบรมครอบครัวหญิงตั้งครรภ์</t>
  </si>
  <si>
    <t xml:space="preserve">สื่อส่งเสริมเรียนรู้ อาหารว่าง วัสดุ ฯ  </t>
  </si>
  <si>
    <t>โครงการป้องกันโรคติดต่อและ</t>
  </si>
  <si>
    <t>การให้ความรู้โรคอุบัติใหม่/ตามฤดูกาล</t>
  </si>
  <si>
    <t>วัสดุ ตอบแทนวิทยากร อาหารว่าง ฯ</t>
  </si>
  <si>
    <t>โครงการพัฒนาคุณภาพชีวิต</t>
  </si>
  <si>
    <t xml:space="preserve">การพัฒนาคุณภาพชีวิตผู้ด้อยโอกาส </t>
  </si>
  <si>
    <t>วัสดุ ปรับปรุงที่อาศัย ปัจจัยยังชีพ ฯ</t>
  </si>
  <si>
    <t>วัสดุ อุปกรณ์ประกอบอาชีพ ฯ</t>
  </si>
  <si>
    <t>จัดวางและปรับปรุงผังชุมชน</t>
  </si>
  <si>
    <t xml:space="preserve">การจัดวางผังชุมชน ในพื้นที่ </t>
  </si>
  <si>
    <t>อบรมเสริมสร้างความเข้มแข็งของ</t>
  </si>
  <si>
    <t>ครอบครัว วัสดุ อุปกรณ์ วิทยากร ฯ</t>
  </si>
  <si>
    <t>การจัดการขยะอย่างถูกวิธี เอกสาร</t>
  </si>
  <si>
    <t>สิ่งพิมพ์ อาหาร อาหารว่าง วัสดุ ฯ</t>
  </si>
  <si>
    <t>การลดใช้พลังงาน ประหยัดพลังงาน</t>
  </si>
  <si>
    <t>การประกวดแม่ดีเด่น กิจกรรมวันแม่</t>
  </si>
  <si>
    <t xml:space="preserve">ศพด.วัสดุอุปกรณ์ นิทรรศการ รางวัลฯ                 </t>
  </si>
  <si>
    <t>โครงการพลังงานรักษ์สิ่งแวดล้อม</t>
  </si>
  <si>
    <t>การกระตุ้นการใช้พลังงานที่เป็นมิตร</t>
  </si>
  <si>
    <t>ต่อสิ่งแวดล้อม วัสดุ สื่อสิ่งพิมพ์ ฯ</t>
  </si>
  <si>
    <t>การรณรงค์ต่อต้านยาเสพติด จัดขบวน</t>
  </si>
  <si>
    <t>การจัดเวทีสัญจรรับฟังความคิดเห็น</t>
  </si>
  <si>
    <t xml:space="preserve">นิทรรศการ อาหารว่างเครื่องดื่ม วัสดุฯ </t>
  </si>
  <si>
    <t xml:space="preserve">ของประชาชน อาหารว่างเครื่องดื่ม ฯ </t>
  </si>
  <si>
    <t>โครงการส่งเสริมประชาธิปไตย</t>
  </si>
  <si>
    <t>การส่งเสริมประชาธิปไตยในชุมชนและ</t>
  </si>
  <si>
    <t xml:space="preserve">สถานศึกษา อาหารว่างเครื่องดื่ม ฯ </t>
  </si>
  <si>
    <t>โครงการส่งเสริมเศรษฐกิจตามแนว</t>
  </si>
  <si>
    <t>การส่งเสริมเศรษฐกิจตามแนวทาง</t>
  </si>
  <si>
    <t xml:space="preserve">ตลาดประชารัฐ อาหารว่างเครื่องดื่ม ฯ </t>
  </si>
  <si>
    <t>การอบรมให้ความรู้อาชีพกลุ่มสตรี</t>
  </si>
  <si>
    <t>วัสดุ อุปกรณ์ ประกอบอาชีพกลุ่มสตรี</t>
  </si>
  <si>
    <t>การอบรมให้ความรู้แก่สตรีประดิษฐ์</t>
  </si>
  <si>
    <t>อุปกรณ์กายภาพบำบัดผู้ป่วย ฯ</t>
  </si>
  <si>
    <t xml:space="preserve">หมู่ที่ 3 บ้านบาโด </t>
  </si>
  <si>
    <t>สำรองจ่ายช่วยเหลือกรณีภัยพิบัติ</t>
  </si>
  <si>
    <t>สำรองจ่ายการเผชิญเหตุสาธารณภัย</t>
  </si>
  <si>
    <t>โครงการอบรมผู้นำชุมชนและ</t>
  </si>
  <si>
    <t>สตรีตำบล</t>
  </si>
  <si>
    <t>ผู้นำชุมชนและสตรีตำบล</t>
  </si>
  <si>
    <t>โครงการอบรมศึกษาดูงานเพื่อพัฒนา</t>
  </si>
  <si>
    <t>ศักยภาพผู้นำชุมชน</t>
  </si>
  <si>
    <t>อบรมดูงานพัฒนาศักยภาพของ</t>
  </si>
  <si>
    <t>โครงการอาหารการวันเพื่อเด็กตาดีกา</t>
  </si>
  <si>
    <t>การส่งเสริมสุขภาพเด็กตาดีกา</t>
  </si>
  <si>
    <t>สภาเด็กและเยาวชน</t>
  </si>
  <si>
    <t>อาสาสมัครพัฒนาสังคมของ</t>
  </si>
  <si>
    <t>ศูนย์ยุติธรรมชุมชน</t>
  </si>
  <si>
    <t>สนับสนุนการดำเนินการ</t>
  </si>
  <si>
    <t>โครงการค่ายเยาวชนกับการสร้างเสริม</t>
  </si>
  <si>
    <t>พัฒนาคุณภาพชีวิตเด็กและเยาวชน</t>
  </si>
  <si>
    <t>ผู้สูงอายุ</t>
  </si>
  <si>
    <t>โครงการรักษ์วัฒนธรรม (ฉันท์หน้าไฟ)</t>
  </si>
  <si>
    <t>อนุรักษ์วันสำคัญทางศาสนาอิสลาม</t>
  </si>
  <si>
    <t xml:space="preserve">อาหาร </t>
  </si>
  <si>
    <t xml:space="preserve">ระหว่างเรียนให้แก่เยาวชน </t>
  </si>
  <si>
    <t xml:space="preserve">ทะเบียนทรัพย์สิน </t>
  </si>
  <si>
    <t xml:space="preserve">ตามหลักประชาธิปไตย </t>
  </si>
  <si>
    <t xml:space="preserve">ในการปฏิบัติงาน </t>
  </si>
  <si>
    <t xml:space="preserve">ต้านยาเสพติด </t>
  </si>
  <si>
    <t xml:space="preserve">วิชาการ </t>
  </si>
  <si>
    <t xml:space="preserve">สถานศึกษา </t>
  </si>
  <si>
    <t xml:space="preserve">อดีตเจ้าอาวาส </t>
  </si>
  <si>
    <t xml:space="preserve">รอมฎอน </t>
  </si>
  <si>
    <t>พอเพียง</t>
  </si>
  <si>
    <t xml:space="preserve">ต้านภัยยาเสพติด </t>
  </si>
  <si>
    <t xml:space="preserve">ประชาชนสัญจร </t>
  </si>
  <si>
    <t xml:space="preserve">ทางตลาดประชารัฐ </t>
  </si>
  <si>
    <t xml:space="preserve">หมู่ที่ 1 ตำบลยุโป </t>
  </si>
  <si>
    <t>ก่อสร้างตลาดประชารัฐท้องถิ่นสุขใจ</t>
  </si>
  <si>
    <t xml:space="preserve">บรรเทาสาธารณภัย </t>
  </si>
  <si>
    <t xml:space="preserve">อุ่นใจทุกการเดินทาง </t>
  </si>
  <si>
    <t xml:space="preserve">และระงับอัคคีภัย </t>
  </si>
  <si>
    <t xml:space="preserve">ป้องกันสาธารณภัย </t>
  </si>
  <si>
    <t>ใช้จ่ายกรณีฉุกเฉิน ฯ ตลอดปี</t>
  </si>
  <si>
    <t>ตามแนวพระราชดำริ</t>
  </si>
  <si>
    <t xml:space="preserve">ไข้เลือดออก </t>
  </si>
  <si>
    <t xml:space="preserve">โรคอุบัติใหม่ </t>
  </si>
  <si>
    <t xml:space="preserve">ผู้ด้อยโอกาส </t>
  </si>
  <si>
    <t>การอบรมความรู้อาชีพผู้พิการ/ผู้ดูแล</t>
  </si>
  <si>
    <t>โครงการสำรวจความพึงพอใจ</t>
  </si>
  <si>
    <t>การให้บริหารสาธารณะในพื้นที่</t>
  </si>
  <si>
    <t>สำรวจความพึงพอใจ</t>
  </si>
  <si>
    <t xml:space="preserve">  </t>
  </si>
  <si>
    <t>6.2 แผนงานสร้างความเข้มแข็งชุมชน</t>
  </si>
  <si>
    <t>ข. ยุทธศาสตร์การพัฒนาขององค์กรปกครองส่วนท้องถิ่นในเขตจังหวัดที่ 3  ยุทธศาสตร์ การส่งเสริมโครงสร้างพื้นฐานและระบบคมนาคม</t>
  </si>
  <si>
    <t xml:space="preserve">บัญชีสรุปโครงการและงบประมาณ </t>
  </si>
  <si>
    <t>แผนการดำเนินงาน ประจำปีงบประมาณ  พ.ศ. 2562</t>
  </si>
  <si>
    <t xml:space="preserve">เทศบาลตำบลยุโป </t>
  </si>
  <si>
    <t>ยุทธศาสตร์และแนวทางการพัฒนา</t>
  </si>
  <si>
    <t>จำนวนโครงการ</t>
  </si>
  <si>
    <t>คิดเป็นร้อยละของ</t>
  </si>
  <si>
    <t>จำนวน</t>
  </si>
  <si>
    <t>ที่ดำเนินการ</t>
  </si>
  <si>
    <t>โครงการทั้งหมด</t>
  </si>
  <si>
    <t>งบประมาณทั้งหมด</t>
  </si>
  <si>
    <t>1.</t>
  </si>
  <si>
    <t xml:space="preserve">ยุทธศาสตร์การพัฒนา     </t>
  </si>
  <si>
    <t>ด้านโครงสร้างพื้นฐาน</t>
  </si>
  <si>
    <t>1.1</t>
  </si>
  <si>
    <t>แผนงานอุตสาหกรรมและการโยธา</t>
  </si>
  <si>
    <t>กองช่าง</t>
  </si>
  <si>
    <t>1.2</t>
  </si>
  <si>
    <t>แผนงานเคหะและชุมชน</t>
  </si>
  <si>
    <t>1.3</t>
  </si>
  <si>
    <t>แผนงานการพาณิชย์</t>
  </si>
  <si>
    <t xml:space="preserve"> -</t>
  </si>
  <si>
    <t>1.4</t>
  </si>
  <si>
    <t>แผนงานการเกษตร</t>
  </si>
  <si>
    <t>รวม</t>
  </si>
  <si>
    <t>2.</t>
  </si>
  <si>
    <t>ด้านการบริหารจัดการองค์กรและการปกครอง</t>
  </si>
  <si>
    <t>2.1</t>
  </si>
  <si>
    <t>แผนงานบริหารงานทั่วไป</t>
  </si>
  <si>
    <t>2.2</t>
  </si>
  <si>
    <t>แผนงานสร้างความเข้มแข็งชุมชน</t>
  </si>
  <si>
    <t>-ก-</t>
  </si>
  <si>
    <t>หss- sohk 4 -</t>
  </si>
  <si>
    <t>3.</t>
  </si>
  <si>
    <t>ด้านจัดการศึกษา ศาสนาประเพณีวัฒนธรรมการกีฬและนันทนาการ</t>
  </si>
  <si>
    <t>3.1</t>
  </si>
  <si>
    <t>แผนงานการศึกษา</t>
  </si>
  <si>
    <t>3.2</t>
  </si>
  <si>
    <t>แผนงานการศาสนาวัฒนธรรมและนันทนาการ</t>
  </si>
  <si>
    <t>3.3</t>
  </si>
  <si>
    <t>4.</t>
  </si>
  <si>
    <t>ด้านการแก้ไขปัญหาความยากจนและพัฒนาคุณภาพชีวิต</t>
  </si>
  <si>
    <t>4.1</t>
  </si>
  <si>
    <t>4.2</t>
  </si>
  <si>
    <t>4.3</t>
  </si>
  <si>
    <t>แผนงานสาธารณสุข</t>
  </si>
  <si>
    <t>4.4</t>
  </si>
  <si>
    <t>แผนงานสังคมสงเคราะห์</t>
  </si>
  <si>
    <t>4.5</t>
  </si>
  <si>
    <t>แผนงานงบกลาง</t>
  </si>
  <si>
    <t>-ข-</t>
  </si>
  <si>
    <t>5.</t>
  </si>
  <si>
    <t>ด้านสังคม</t>
  </si>
  <si>
    <t>5.1</t>
  </si>
  <si>
    <t>5.2</t>
  </si>
  <si>
    <t>แผนงานการรักษาความสงบภายใน</t>
  </si>
  <si>
    <t>5.3</t>
  </si>
  <si>
    <t>6.</t>
  </si>
  <si>
    <t>ด้านทรัพยากรธรรมชาติและสิ่งแวดล้อม</t>
  </si>
  <si>
    <t>6.1</t>
  </si>
  <si>
    <t>6.2</t>
  </si>
  <si>
    <t>6.3</t>
  </si>
  <si>
    <t>รวมทั้งสิ้น ( 1+2+3+4+5+6)</t>
  </si>
  <si>
    <t>-ค-</t>
  </si>
  <si>
    <t xml:space="preserve"> -6-</t>
  </si>
  <si>
    <t>แผนการดำเนินงาน ประจำปีงบประมาณ  พ.ศ. 2563</t>
  </si>
  <si>
    <t>-</t>
  </si>
  <si>
    <t>ร้อยละของ</t>
  </si>
  <si>
    <t>โครงการ</t>
  </si>
  <si>
    <t>กองช่าง เทศบาลตำบลยุโป</t>
  </si>
  <si>
    <t>รายละเอียดโครงการ/กิจกรรม</t>
  </si>
  <si>
    <t>โครงการส่งเสริมกิจกรรมการ</t>
  </si>
  <si>
    <t>ท่องเที่ยว</t>
  </si>
  <si>
    <t>กองคลัง เทศบาลตำบลยุโป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</si>
</sst>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5"/>
      <name val="Browallia New"/>
      <family val="2"/>
    </font>
    <font>
      <sz val="15"/>
      <name val="TH NiramitIT๙"/>
    </font>
    <font>
      <b/>
      <sz val="15"/>
      <name val="TH NiramitIT๙"/>
    </font>
    <font>
      <sz val="15"/>
      <color indexed="55"/>
      <name val="TH NiramitIT๙"/>
    </font>
    <font>
      <sz val="13"/>
      <color theme="1"/>
      <name val="TH SarabunPSK"/>
      <family val="2"/>
    </font>
    <font>
      <sz val="14"/>
      <color theme="1" tint="4.9989318521683403E-2"/>
      <name val="TH SarabunPSK"/>
      <family val="2"/>
    </font>
    <font>
      <b/>
      <sz val="20"/>
      <color theme="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 tint="4.9989318521683403E-2"/>
      <name val="TH SarabunPSK"/>
      <family val="2"/>
    </font>
    <font>
      <sz val="13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2"/>
      <color theme="1" tint="4.9989318521683403E-2"/>
      <name val="TH SarabunPSK"/>
      <family val="2"/>
    </font>
    <font>
      <u/>
      <sz val="14"/>
      <color theme="1" tint="4.9989318521683403E-2"/>
      <name val="TH SarabunPSK"/>
      <family val="2"/>
    </font>
    <font>
      <sz val="10"/>
      <color theme="1" tint="4.9989318521683403E-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sz val="15"/>
      <color indexed="55"/>
      <name val="TH SarabunPSK"/>
      <family val="2"/>
    </font>
    <font>
      <b/>
      <sz val="14"/>
      <color theme="1" tint="0.14999847407452621"/>
      <name val="TH SarabunPSK"/>
      <family val="2"/>
    </font>
    <font>
      <b/>
      <sz val="14"/>
      <color theme="0"/>
      <name val="TH SarabunPSK"/>
      <family val="2"/>
    </font>
    <font>
      <b/>
      <sz val="15"/>
      <color theme="0"/>
      <name val="TH SarabunPSK"/>
      <family val="2"/>
    </font>
    <font>
      <sz val="15"/>
      <color theme="0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6"/>
      <color rgb="FFFF0000"/>
      <name val="TH SarabunPSK"/>
      <family val="2"/>
    </font>
    <font>
      <sz val="14"/>
      <color theme="1" tint="4.9989318521683403E-2"/>
      <name val="TH Sarabun New"/>
      <family val="2"/>
    </font>
    <font>
      <b/>
      <sz val="14"/>
      <color theme="1" tint="4.9989318521683403E-2"/>
      <name val="TH Sarabun New"/>
      <family val="2"/>
    </font>
    <font>
      <sz val="13"/>
      <color theme="1" tint="4.9989318521683403E-2"/>
      <name val="TH Sarabun New"/>
      <family val="2"/>
    </font>
    <font>
      <sz val="15"/>
      <color theme="1" tint="4.9989318521683403E-2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hair">
        <color auto="1"/>
      </bottom>
      <diagonal/>
    </border>
    <border>
      <left style="thin">
        <color auto="1"/>
      </left>
      <right/>
      <top style="dotted">
        <color indexed="64"/>
      </top>
      <bottom style="hair">
        <color auto="1"/>
      </bottom>
      <diagonal/>
    </border>
    <border>
      <left/>
      <right style="thin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494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>
      <alignment vertical="top"/>
    </xf>
    <xf numFmtId="0" fontId="4" fillId="0" borderId="0" xfId="0" applyFont="1" applyBorder="1" applyAlignment="1"/>
    <xf numFmtId="0" fontId="4" fillId="2" borderId="0" xfId="0" applyFont="1" applyFill="1" applyAlignment="1"/>
    <xf numFmtId="0" fontId="4" fillId="2" borderId="0" xfId="1" applyFont="1" applyFill="1" applyAlignment="1">
      <alignment horizontal="center"/>
    </xf>
    <xf numFmtId="0" fontId="4" fillId="2" borderId="0" xfId="1" applyFont="1" applyFill="1"/>
    <xf numFmtId="0" fontId="6" fillId="0" borderId="0" xfId="0" applyFont="1" applyAlignment="1"/>
    <xf numFmtId="0" fontId="6" fillId="0" borderId="0" xfId="1" applyFont="1" applyFill="1" applyAlignment="1">
      <alignment horizontal="center"/>
    </xf>
    <xf numFmtId="0" fontId="6" fillId="0" borderId="0" xfId="1" applyFont="1" applyFill="1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5" fillId="0" borderId="0" xfId="0" applyFont="1" applyAlignment="1"/>
    <xf numFmtId="0" fontId="4" fillId="0" borderId="0" xfId="0" applyFont="1" applyFill="1" applyAlignment="1"/>
    <xf numFmtId="0" fontId="7" fillId="0" borderId="45" xfId="0" applyFont="1" applyBorder="1"/>
    <xf numFmtId="0" fontId="7" fillId="0" borderId="46" xfId="0" applyFont="1" applyBorder="1"/>
    <xf numFmtId="187" fontId="4" fillId="5" borderId="20" xfId="2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/>
    </xf>
    <xf numFmtId="0" fontId="18" fillId="0" borderId="0" xfId="0" applyFont="1"/>
    <xf numFmtId="1" fontId="18" fillId="0" borderId="0" xfId="2" applyNumberFormat="1" applyFont="1" applyAlignment="1">
      <alignment horizontal="center"/>
    </xf>
    <xf numFmtId="43" fontId="18" fillId="0" borderId="0" xfId="2" applyFont="1" applyAlignment="1"/>
    <xf numFmtId="0" fontId="19" fillId="0" borderId="0" xfId="0" applyFont="1" applyAlignment="1">
      <alignment horizontal="center"/>
    </xf>
    <xf numFmtId="187" fontId="18" fillId="0" borderId="0" xfId="2" applyNumberFormat="1" applyFont="1" applyAlignment="1">
      <alignment horizontal="center"/>
    </xf>
    <xf numFmtId="43" fontId="18" fillId="0" borderId="0" xfId="2" applyNumberFormat="1" applyFont="1" applyAlignment="1">
      <alignment horizontal="center"/>
    </xf>
    <xf numFmtId="187" fontId="22" fillId="0" borderId="7" xfId="2" applyNumberFormat="1" applyFont="1" applyFill="1" applyBorder="1" applyAlignment="1">
      <alignment horizontal="center" vertical="center"/>
    </xf>
    <xf numFmtId="43" fontId="22" fillId="0" borderId="3" xfId="2" applyNumberFormat="1" applyFont="1" applyFill="1" applyBorder="1" applyAlignment="1">
      <alignment horizontal="center" vertical="center"/>
    </xf>
    <xf numFmtId="1" fontId="22" fillId="0" borderId="3" xfId="2" applyNumberFormat="1" applyFont="1" applyFill="1" applyBorder="1" applyAlignment="1">
      <alignment horizontal="center" vertical="center"/>
    </xf>
    <xf numFmtId="43" fontId="22" fillId="0" borderId="3" xfId="2" applyFont="1" applyFill="1" applyBorder="1" applyAlignment="1">
      <alignment horizontal="center" vertical="center"/>
    </xf>
    <xf numFmtId="0" fontId="22" fillId="0" borderId="3" xfId="1" applyFont="1" applyFill="1" applyBorder="1" applyAlignment="1">
      <alignment horizontal="center" vertical="center"/>
    </xf>
    <xf numFmtId="187" fontId="22" fillId="0" borderId="8" xfId="2" applyNumberFormat="1" applyFont="1" applyFill="1" applyBorder="1" applyAlignment="1">
      <alignment horizontal="center" vertical="center"/>
    </xf>
    <xf numFmtId="43" fontId="22" fillId="0" borderId="6" xfId="2" applyNumberFormat="1" applyFont="1" applyFill="1" applyBorder="1" applyAlignment="1">
      <alignment horizontal="center" vertical="center"/>
    </xf>
    <xf numFmtId="1" fontId="22" fillId="0" borderId="6" xfId="2" applyNumberFormat="1" applyFont="1" applyFill="1" applyBorder="1" applyAlignment="1">
      <alignment horizontal="center" vertical="center"/>
    </xf>
    <xf numFmtId="43" fontId="22" fillId="0" borderId="6" xfId="2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/>
    </xf>
    <xf numFmtId="0" fontId="22" fillId="0" borderId="15" xfId="0" applyFont="1" applyBorder="1"/>
    <xf numFmtId="187" fontId="18" fillId="0" borderId="15" xfId="2" applyNumberFormat="1" applyFont="1" applyBorder="1" applyAlignment="1">
      <alignment horizontal="center"/>
    </xf>
    <xf numFmtId="43" fontId="18" fillId="0" borderId="15" xfId="2" applyNumberFormat="1" applyFont="1" applyBorder="1"/>
    <xf numFmtId="1" fontId="18" fillId="0" borderId="15" xfId="2" applyNumberFormat="1" applyFont="1" applyBorder="1" applyAlignment="1">
      <alignment horizontal="center"/>
    </xf>
    <xf numFmtId="43" fontId="18" fillId="0" borderId="15" xfId="2" applyFont="1" applyBorder="1" applyAlignment="1"/>
    <xf numFmtId="0" fontId="19" fillId="0" borderId="3" xfId="0" applyFont="1" applyBorder="1" applyAlignment="1">
      <alignment horizontal="center"/>
    </xf>
    <xf numFmtId="49" fontId="19" fillId="0" borderId="8" xfId="0" applyNumberFormat="1" applyFont="1" applyBorder="1" applyAlignment="1">
      <alignment horizontal="center" vertical="center"/>
    </xf>
    <xf numFmtId="187" fontId="18" fillId="0" borderId="14" xfId="2" applyNumberFormat="1" applyFont="1" applyBorder="1" applyAlignment="1">
      <alignment horizontal="center"/>
    </xf>
    <xf numFmtId="43" fontId="18" fillId="0" borderId="14" xfId="2" applyNumberFormat="1" applyFont="1" applyBorder="1"/>
    <xf numFmtId="1" fontId="18" fillId="0" borderId="14" xfId="2" applyNumberFormat="1" applyFont="1" applyBorder="1" applyAlignment="1">
      <alignment horizontal="center"/>
    </xf>
    <xf numFmtId="43" fontId="18" fillId="0" borderId="14" xfId="2" applyFont="1" applyBorder="1" applyAlignment="1"/>
    <xf numFmtId="0" fontId="19" fillId="0" borderId="6" xfId="0" applyFont="1" applyBorder="1" applyAlignment="1">
      <alignment horizont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/>
    </xf>
    <xf numFmtId="0" fontId="7" fillId="0" borderId="18" xfId="0" applyFont="1" applyBorder="1"/>
    <xf numFmtId="0" fontId="19" fillId="0" borderId="19" xfId="0" applyFont="1" applyBorder="1"/>
    <xf numFmtId="1" fontId="19" fillId="0" borderId="16" xfId="2" applyNumberFormat="1" applyFont="1" applyBorder="1" applyAlignment="1">
      <alignment horizontal="center" vertical="center"/>
    </xf>
    <xf numFmtId="2" fontId="19" fillId="0" borderId="16" xfId="2" applyNumberFormat="1" applyFont="1" applyBorder="1" applyAlignment="1">
      <alignment horizontal="right" vertical="center"/>
    </xf>
    <xf numFmtId="187" fontId="19" fillId="0" borderId="16" xfId="2" applyNumberFormat="1" applyFont="1" applyBorder="1" applyAlignment="1">
      <alignment horizontal="right" vertical="center"/>
    </xf>
    <xf numFmtId="0" fontId="19" fillId="0" borderId="16" xfId="0" applyFont="1" applyBorder="1" applyAlignment="1">
      <alignment horizontal="center"/>
    </xf>
    <xf numFmtId="49" fontId="19" fillId="0" borderId="20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/>
    </xf>
    <xf numFmtId="0" fontId="7" fillId="0" borderId="22" xfId="0" applyFont="1" applyBorder="1"/>
    <xf numFmtId="0" fontId="19" fillId="0" borderId="23" xfId="0" applyFont="1" applyBorder="1"/>
    <xf numFmtId="1" fontId="19" fillId="0" borderId="24" xfId="2" applyNumberFormat="1" applyFont="1" applyBorder="1" applyAlignment="1">
      <alignment horizontal="center"/>
    </xf>
    <xf numFmtId="187" fontId="19" fillId="0" borderId="24" xfId="2" applyNumberFormat="1" applyFont="1" applyBorder="1" applyAlignment="1">
      <alignment horizontal="center" vertical="center"/>
    </xf>
    <xf numFmtId="2" fontId="19" fillId="0" borderId="16" xfId="2" applyNumberFormat="1" applyFont="1" applyBorder="1" applyAlignment="1">
      <alignment horizontal="center"/>
    </xf>
    <xf numFmtId="2" fontId="19" fillId="0" borderId="24" xfId="2" applyNumberFormat="1" applyFont="1" applyBorder="1" applyAlignment="1">
      <alignment horizontal="center"/>
    </xf>
    <xf numFmtId="187" fontId="19" fillId="0" borderId="24" xfId="2" applyNumberFormat="1" applyFont="1" applyBorder="1" applyAlignment="1">
      <alignment horizontal="center"/>
    </xf>
    <xf numFmtId="49" fontId="19" fillId="0" borderId="24" xfId="0" applyNumberFormat="1" applyFont="1" applyBorder="1" applyAlignment="1">
      <alignment horizontal="center" vertical="center"/>
    </xf>
    <xf numFmtId="49" fontId="19" fillId="0" borderId="25" xfId="0" applyNumberFormat="1" applyFont="1" applyBorder="1" applyAlignment="1">
      <alignment horizontal="center"/>
    </xf>
    <xf numFmtId="0" fontId="7" fillId="0" borderId="26" xfId="0" applyFont="1" applyBorder="1"/>
    <xf numFmtId="0" fontId="19" fillId="0" borderId="27" xfId="0" applyFont="1" applyBorder="1"/>
    <xf numFmtId="1" fontId="22" fillId="3" borderId="1" xfId="2" applyNumberFormat="1" applyFont="1" applyFill="1" applyBorder="1" applyAlignment="1">
      <alignment horizontal="center"/>
    </xf>
    <xf numFmtId="2" fontId="22" fillId="3" borderId="1" xfId="2" applyNumberFormat="1" applyFont="1" applyFill="1" applyBorder="1" applyAlignment="1">
      <alignment horizontal="right"/>
    </xf>
    <xf numFmtId="187" fontId="22" fillId="3" borderId="1" xfId="2" applyNumberFormat="1" applyFont="1" applyFill="1" applyBorder="1" applyAlignment="1">
      <alignment horizontal="right"/>
    </xf>
    <xf numFmtId="0" fontId="22" fillId="3" borderId="1" xfId="1" applyFont="1" applyFill="1" applyBorder="1" applyAlignment="1">
      <alignment horizontal="center"/>
    </xf>
    <xf numFmtId="0" fontId="22" fillId="0" borderId="2" xfId="0" applyFont="1" applyBorder="1"/>
    <xf numFmtId="2" fontId="18" fillId="0" borderId="15" xfId="2" applyNumberFormat="1" applyFont="1" applyBorder="1"/>
    <xf numFmtId="187" fontId="18" fillId="0" borderId="15" xfId="2" applyNumberFormat="1" applyFont="1" applyBorder="1" applyAlignment="1">
      <alignment horizontal="right"/>
    </xf>
    <xf numFmtId="2" fontId="18" fillId="0" borderId="15" xfId="2" applyNumberFormat="1" applyFont="1" applyBorder="1" applyAlignment="1">
      <alignment horizontal="right"/>
    </xf>
    <xf numFmtId="0" fontId="22" fillId="0" borderId="8" xfId="0" applyFont="1" applyBorder="1" applyAlignment="1">
      <alignment horizontal="center" vertical="center"/>
    </xf>
    <xf numFmtId="49" fontId="22" fillId="0" borderId="5" xfId="0" applyNumberFormat="1" applyFont="1" applyBorder="1"/>
    <xf numFmtId="0" fontId="22" fillId="0" borderId="14" xfId="0" applyFont="1" applyBorder="1"/>
    <xf numFmtId="2" fontId="18" fillId="0" borderId="14" xfId="2" applyNumberFormat="1" applyFont="1" applyBorder="1"/>
    <xf numFmtId="187" fontId="18" fillId="0" borderId="14" xfId="2" applyNumberFormat="1" applyFont="1" applyBorder="1" applyAlignment="1">
      <alignment horizontal="right"/>
    </xf>
    <xf numFmtId="2" fontId="18" fillId="0" borderId="14" xfId="2" applyNumberFormat="1" applyFont="1" applyBorder="1" applyAlignment="1">
      <alignment horizontal="right"/>
    </xf>
    <xf numFmtId="49" fontId="19" fillId="0" borderId="28" xfId="0" applyNumberFormat="1" applyFont="1" applyBorder="1" applyAlignment="1">
      <alignment horizontal="center"/>
    </xf>
    <xf numFmtId="0" fontId="7" fillId="0" borderId="29" xfId="0" applyFont="1" applyBorder="1"/>
    <xf numFmtId="0" fontId="19" fillId="0" borderId="16" xfId="0" applyFont="1" applyBorder="1"/>
    <xf numFmtId="1" fontId="19" fillId="0" borderId="16" xfId="2" applyNumberFormat="1" applyFont="1" applyBorder="1" applyAlignment="1">
      <alignment horizontal="center"/>
    </xf>
    <xf numFmtId="187" fontId="19" fillId="0" borderId="16" xfId="2" applyNumberFormat="1" applyFont="1" applyBorder="1" applyAlignment="1">
      <alignment horizontal="right"/>
    </xf>
    <xf numFmtId="2" fontId="19" fillId="0" borderId="16" xfId="2" applyNumberFormat="1" applyFont="1" applyBorder="1" applyAlignment="1">
      <alignment horizontal="right"/>
    </xf>
    <xf numFmtId="1" fontId="19" fillId="2" borderId="20" xfId="2" applyNumberFormat="1" applyFont="1" applyFill="1" applyBorder="1" applyAlignment="1">
      <alignment horizontal="center"/>
    </xf>
    <xf numFmtId="187" fontId="19" fillId="2" borderId="20" xfId="2" applyNumberFormat="1" applyFont="1" applyFill="1" applyBorder="1" applyAlignment="1">
      <alignment horizontal="right"/>
    </xf>
    <xf numFmtId="2" fontId="19" fillId="2" borderId="20" xfId="2" applyNumberFormat="1" applyFont="1" applyFill="1" applyBorder="1" applyAlignment="1">
      <alignment horizontal="right"/>
    </xf>
    <xf numFmtId="49" fontId="19" fillId="0" borderId="30" xfId="0" applyNumberFormat="1" applyFont="1" applyBorder="1" applyAlignment="1">
      <alignment horizontal="center" vertical="center"/>
    </xf>
    <xf numFmtId="0" fontId="7" fillId="0" borderId="31" xfId="0" applyFont="1" applyBorder="1"/>
    <xf numFmtId="0" fontId="19" fillId="0" borderId="20" xfId="0" applyFont="1" applyBorder="1"/>
    <xf numFmtId="187" fontId="19" fillId="0" borderId="24" xfId="2" applyNumberFormat="1" applyFont="1" applyBorder="1" applyAlignment="1">
      <alignment horizontal="right"/>
    </xf>
    <xf numFmtId="2" fontId="19" fillId="0" borderId="24" xfId="2" applyNumberFormat="1" applyFont="1" applyBorder="1" applyAlignment="1">
      <alignment horizontal="right"/>
    </xf>
    <xf numFmtId="0" fontId="23" fillId="0" borderId="0" xfId="1" applyFont="1" applyFill="1"/>
    <xf numFmtId="43" fontId="23" fillId="0" borderId="0" xfId="1" applyNumberFormat="1" applyFont="1" applyFill="1"/>
    <xf numFmtId="1" fontId="23" fillId="0" borderId="0" xfId="1" applyNumberFormat="1" applyFont="1" applyFill="1"/>
    <xf numFmtId="49" fontId="24" fillId="2" borderId="0" xfId="1" applyNumberFormat="1" applyFont="1" applyFill="1" applyBorder="1" applyAlignment="1">
      <alignment horizontal="center" vertical="center"/>
    </xf>
    <xf numFmtId="43" fontId="24" fillId="2" borderId="0" xfId="1" applyNumberFormat="1" applyFont="1" applyFill="1" applyBorder="1" applyAlignment="1">
      <alignment horizontal="center" vertical="center"/>
    </xf>
    <xf numFmtId="1" fontId="24" fillId="2" borderId="0" xfId="1" applyNumberFormat="1" applyFont="1" applyFill="1" applyBorder="1" applyAlignment="1">
      <alignment horizontal="center" vertical="center"/>
    </xf>
    <xf numFmtId="49" fontId="25" fillId="2" borderId="0" xfId="1" applyNumberFormat="1" applyFont="1" applyFill="1" applyBorder="1" applyAlignment="1">
      <alignment horizontal="center" vertical="center"/>
    </xf>
    <xf numFmtId="49" fontId="25" fillId="2" borderId="0" xfId="1" applyNumberFormat="1" applyFont="1" applyFill="1" applyBorder="1" applyAlignment="1">
      <alignment horizontal="right"/>
    </xf>
    <xf numFmtId="187" fontId="26" fillId="2" borderId="0" xfId="2" applyNumberFormat="1" applyFont="1" applyFill="1" applyBorder="1" applyAlignment="1">
      <alignment horizontal="center"/>
    </xf>
    <xf numFmtId="43" fontId="26" fillId="2" borderId="0" xfId="2" applyNumberFormat="1" applyFont="1" applyFill="1" applyBorder="1" applyAlignment="1">
      <alignment horizontal="center"/>
    </xf>
    <xf numFmtId="1" fontId="26" fillId="2" borderId="0" xfId="2" applyNumberFormat="1" applyFont="1" applyFill="1" applyBorder="1" applyAlignment="1">
      <alignment horizontal="center"/>
    </xf>
    <xf numFmtId="43" fontId="27" fillId="2" borderId="0" xfId="2" applyFont="1" applyFill="1" applyBorder="1" applyAlignment="1"/>
    <xf numFmtId="0" fontId="25" fillId="2" borderId="0" xfId="1" applyFont="1" applyFill="1" applyBorder="1" applyAlignment="1">
      <alignment horizontal="center"/>
    </xf>
    <xf numFmtId="43" fontId="28" fillId="0" borderId="0" xfId="2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 vertical="center"/>
    </xf>
    <xf numFmtId="49" fontId="28" fillId="0" borderId="0" xfId="1" applyNumberFormat="1" applyFont="1" applyFill="1" applyBorder="1" applyAlignment="1">
      <alignment horizontal="right"/>
    </xf>
    <xf numFmtId="187" fontId="28" fillId="0" borderId="0" xfId="2" applyNumberFormat="1" applyFont="1" applyFill="1" applyBorder="1" applyAlignment="1">
      <alignment horizontal="center"/>
    </xf>
    <xf numFmtId="1" fontId="28" fillId="0" borderId="0" xfId="2" applyNumberFormat="1" applyFont="1" applyFill="1" applyBorder="1" applyAlignment="1">
      <alignment horizontal="center"/>
    </xf>
    <xf numFmtId="43" fontId="28" fillId="0" borderId="0" xfId="2" applyFont="1" applyBorder="1" applyAlignment="1"/>
    <xf numFmtId="0" fontId="22" fillId="0" borderId="0" xfId="1" applyFont="1" applyFill="1" applyBorder="1" applyAlignment="1">
      <alignment horizontal="center"/>
    </xf>
    <xf numFmtId="49" fontId="18" fillId="0" borderId="0" xfId="1" applyNumberFormat="1" applyFont="1" applyFill="1" applyBorder="1" applyAlignment="1">
      <alignment horizontal="center" vertical="center"/>
    </xf>
    <xf numFmtId="49" fontId="18" fillId="0" borderId="0" xfId="1" applyNumberFormat="1" applyFont="1" applyFill="1" applyBorder="1" applyAlignment="1">
      <alignment horizontal="right"/>
    </xf>
    <xf numFmtId="1" fontId="18" fillId="0" borderId="0" xfId="2" applyNumberFormat="1" applyFont="1" applyFill="1" applyBorder="1" applyAlignment="1">
      <alignment horizontal="center"/>
    </xf>
    <xf numFmtId="43" fontId="18" fillId="0" borderId="0" xfId="2" applyFont="1" applyBorder="1" applyAlignment="1">
      <alignment horizontal="center"/>
    </xf>
    <xf numFmtId="0" fontId="19" fillId="0" borderId="0" xfId="1" applyFont="1" applyFill="1" applyBorder="1" applyAlignment="1">
      <alignment horizontal="center"/>
    </xf>
    <xf numFmtId="0" fontId="19" fillId="0" borderId="15" xfId="0" applyFont="1" applyBorder="1"/>
    <xf numFmtId="0" fontId="19" fillId="0" borderId="8" xfId="0" applyFont="1" applyBorder="1" applyAlignment="1">
      <alignment horizontal="center" vertical="center"/>
    </xf>
    <xf numFmtId="49" fontId="29" fillId="0" borderId="5" xfId="0" applyNumberFormat="1" applyFont="1" applyBorder="1"/>
    <xf numFmtId="0" fontId="19" fillId="0" borderId="14" xfId="0" applyFont="1" applyBorder="1"/>
    <xf numFmtId="0" fontId="19" fillId="0" borderId="32" xfId="0" applyFont="1" applyBorder="1"/>
    <xf numFmtId="2" fontId="19" fillId="0" borderId="38" xfId="2" applyNumberFormat="1" applyFont="1" applyFill="1" applyBorder="1" applyAlignment="1">
      <alignment horizontal="right" vertical="center"/>
    </xf>
    <xf numFmtId="0" fontId="7" fillId="0" borderId="33" xfId="0" applyFont="1" applyBorder="1"/>
    <xf numFmtId="1" fontId="19" fillId="0" borderId="20" xfId="2" applyNumberFormat="1" applyFont="1" applyBorder="1" applyAlignment="1">
      <alignment horizontal="center" vertical="center"/>
    </xf>
    <xf numFmtId="2" fontId="19" fillId="0" borderId="20" xfId="2" applyNumberFormat="1" applyFont="1" applyFill="1" applyBorder="1" applyAlignment="1">
      <alignment horizontal="right" vertical="center"/>
    </xf>
    <xf numFmtId="187" fontId="19" fillId="0" borderId="20" xfId="2" applyNumberFormat="1" applyFont="1" applyBorder="1" applyAlignment="1">
      <alignment horizontal="right" vertical="center"/>
    </xf>
    <xf numFmtId="2" fontId="19" fillId="0" borderId="20" xfId="2" applyNumberFormat="1" applyFont="1" applyBorder="1" applyAlignment="1">
      <alignment horizontal="right" vertical="center"/>
    </xf>
    <xf numFmtId="0" fontId="19" fillId="0" borderId="20" xfId="0" applyFont="1" applyBorder="1" applyAlignment="1">
      <alignment horizontal="center"/>
    </xf>
    <xf numFmtId="49" fontId="19" fillId="0" borderId="34" xfId="0" applyNumberFormat="1" applyFont="1" applyBorder="1" applyAlignment="1">
      <alignment horizontal="center"/>
    </xf>
    <xf numFmtId="0" fontId="19" fillId="0" borderId="26" xfId="0" applyFont="1" applyBorder="1" applyAlignment="1"/>
    <xf numFmtId="1" fontId="19" fillId="0" borderId="24" xfId="2" applyNumberFormat="1" applyFont="1" applyBorder="1" applyAlignment="1">
      <alignment horizontal="center" vertical="center"/>
    </xf>
    <xf numFmtId="187" fontId="19" fillId="0" borderId="24" xfId="2" applyNumberFormat="1" applyFont="1" applyBorder="1" applyAlignment="1">
      <alignment horizontal="right" vertical="center"/>
    </xf>
    <xf numFmtId="2" fontId="19" fillId="0" borderId="0" xfId="2" applyNumberFormat="1" applyFont="1" applyAlignment="1">
      <alignment horizontal="right" vertical="center"/>
    </xf>
    <xf numFmtId="1" fontId="22" fillId="3" borderId="1" xfId="2" applyNumberFormat="1" applyFont="1" applyFill="1" applyBorder="1" applyAlignment="1">
      <alignment horizontal="center" vertical="center"/>
    </xf>
    <xf numFmtId="2" fontId="22" fillId="3" borderId="1" xfId="2" applyNumberFormat="1" applyFont="1" applyFill="1" applyBorder="1" applyAlignment="1">
      <alignment horizontal="right" vertical="center"/>
    </xf>
    <xf numFmtId="187" fontId="22" fillId="3" borderId="1" xfId="2" applyNumberFormat="1" applyFont="1" applyFill="1" applyBorder="1" applyAlignment="1">
      <alignment horizontal="right" vertical="center"/>
    </xf>
    <xf numFmtId="1" fontId="18" fillId="0" borderId="15" xfId="2" applyNumberFormat="1" applyFont="1" applyBorder="1" applyAlignment="1">
      <alignment horizontal="center" vertical="center"/>
    </xf>
    <xf numFmtId="2" fontId="18" fillId="0" borderId="15" xfId="2" applyNumberFormat="1" applyFont="1" applyBorder="1" applyAlignment="1">
      <alignment horizontal="right" vertical="center"/>
    </xf>
    <xf numFmtId="187" fontId="18" fillId="0" borderId="15" xfId="2" applyNumberFormat="1" applyFont="1" applyBorder="1" applyAlignment="1">
      <alignment horizontal="right" vertical="center"/>
    </xf>
    <xf numFmtId="1" fontId="18" fillId="0" borderId="14" xfId="2" applyNumberFormat="1" applyFont="1" applyBorder="1" applyAlignment="1">
      <alignment horizontal="center" vertical="center"/>
    </xf>
    <xf numFmtId="2" fontId="18" fillId="0" borderId="14" xfId="2" applyNumberFormat="1" applyFont="1" applyBorder="1" applyAlignment="1">
      <alignment horizontal="right" vertical="center"/>
    </xf>
    <xf numFmtId="187" fontId="18" fillId="0" borderId="14" xfId="2" applyNumberFormat="1" applyFont="1" applyBorder="1" applyAlignment="1">
      <alignment horizontal="right" vertical="center"/>
    </xf>
    <xf numFmtId="0" fontId="7" fillId="0" borderId="35" xfId="0" applyFont="1" applyBorder="1"/>
    <xf numFmtId="0" fontId="19" fillId="0" borderId="36" xfId="0" applyFont="1" applyBorder="1"/>
    <xf numFmtId="1" fontId="19" fillId="0" borderId="36" xfId="2" applyNumberFormat="1" applyFont="1" applyBorder="1" applyAlignment="1">
      <alignment horizontal="center" vertical="center"/>
    </xf>
    <xf numFmtId="2" fontId="19" fillId="0" borderId="36" xfId="2" applyNumberFormat="1" applyFont="1" applyFill="1" applyBorder="1" applyAlignment="1">
      <alignment horizontal="right" vertical="center"/>
    </xf>
    <xf numFmtId="187" fontId="19" fillId="0" borderId="36" xfId="2" applyNumberFormat="1" applyFont="1" applyBorder="1" applyAlignment="1">
      <alignment horizontal="right" vertical="center"/>
    </xf>
    <xf numFmtId="2" fontId="19" fillId="0" borderId="36" xfId="2" applyNumberFormat="1" applyFont="1" applyBorder="1" applyAlignment="1">
      <alignment horizontal="right" vertical="center"/>
    </xf>
    <xf numFmtId="0" fontId="19" fillId="0" borderId="36" xfId="0" applyFont="1" applyBorder="1" applyAlignment="1">
      <alignment horizontal="center"/>
    </xf>
    <xf numFmtId="0" fontId="7" fillId="0" borderId="37" xfId="0" applyFont="1" applyBorder="1"/>
    <xf numFmtId="0" fontId="19" fillId="0" borderId="38" xfId="0" applyFont="1" applyBorder="1"/>
    <xf numFmtId="1" fontId="19" fillId="0" borderId="38" xfId="2" applyNumberFormat="1" applyFont="1" applyBorder="1" applyAlignment="1">
      <alignment horizontal="center" vertical="center"/>
    </xf>
    <xf numFmtId="187" fontId="19" fillId="0" borderId="38" xfId="2" applyNumberFormat="1" applyFont="1" applyBorder="1" applyAlignment="1">
      <alignment horizontal="right" vertical="center"/>
    </xf>
    <xf numFmtId="2" fontId="19" fillId="0" borderId="38" xfId="2" applyNumberFormat="1" applyFont="1" applyBorder="1" applyAlignment="1">
      <alignment horizontal="right" vertical="center"/>
    </xf>
    <xf numFmtId="49" fontId="19" fillId="0" borderId="39" xfId="0" applyNumberFormat="1" applyFont="1" applyBorder="1" applyAlignment="1">
      <alignment horizontal="center" vertical="center"/>
    </xf>
    <xf numFmtId="49" fontId="19" fillId="0" borderId="40" xfId="0" applyNumberFormat="1" applyFont="1" applyBorder="1" applyAlignment="1">
      <alignment horizontal="center"/>
    </xf>
    <xf numFmtId="0" fontId="7" fillId="0" borderId="41" xfId="0" applyFont="1" applyBorder="1"/>
    <xf numFmtId="0" fontId="19" fillId="0" borderId="42" xfId="0" applyFont="1" applyBorder="1"/>
    <xf numFmtId="1" fontId="19" fillId="0" borderId="42" xfId="2" applyNumberFormat="1" applyFont="1" applyBorder="1" applyAlignment="1">
      <alignment horizontal="center" vertical="center"/>
    </xf>
    <xf numFmtId="2" fontId="19" fillId="0" borderId="42" xfId="2" applyNumberFormat="1" applyFont="1" applyBorder="1" applyAlignment="1">
      <alignment horizontal="right" vertical="center"/>
    </xf>
    <xf numFmtId="187" fontId="19" fillId="0" borderId="42" xfId="2" applyNumberFormat="1" applyFont="1" applyBorder="1" applyAlignment="1">
      <alignment horizontal="right" vertical="center"/>
    </xf>
    <xf numFmtId="49" fontId="19" fillId="0" borderId="43" xfId="0" applyNumberFormat="1" applyFont="1" applyBorder="1" applyAlignment="1">
      <alignment horizontal="center" vertical="center"/>
    </xf>
    <xf numFmtId="49" fontId="19" fillId="0" borderId="44" xfId="0" applyNumberFormat="1" applyFont="1" applyBorder="1" applyAlignment="1">
      <alignment horizontal="center"/>
    </xf>
    <xf numFmtId="0" fontId="7" fillId="0" borderId="6" xfId="0" applyFont="1" applyBorder="1"/>
    <xf numFmtId="0" fontId="19" fillId="0" borderId="4" xfId="0" applyFont="1" applyBorder="1"/>
    <xf numFmtId="1" fontId="19" fillId="0" borderId="9" xfId="2" applyNumberFormat="1" applyFont="1" applyBorder="1" applyAlignment="1">
      <alignment horizontal="center" vertical="center"/>
    </xf>
    <xf numFmtId="2" fontId="19" fillId="0" borderId="8" xfId="2" applyNumberFormat="1" applyFont="1" applyBorder="1" applyAlignment="1">
      <alignment horizontal="right" vertical="center"/>
    </xf>
    <xf numFmtId="187" fontId="19" fillId="0" borderId="9" xfId="2" applyNumberFormat="1" applyFont="1" applyBorder="1" applyAlignment="1">
      <alignment horizontal="right" vertical="center"/>
    </xf>
    <xf numFmtId="2" fontId="19" fillId="0" borderId="9" xfId="2" applyNumberFormat="1" applyFont="1" applyBorder="1" applyAlignment="1">
      <alignment horizontal="right" vertical="center"/>
    </xf>
    <xf numFmtId="49" fontId="22" fillId="0" borderId="0" xfId="1" applyNumberFormat="1" applyFont="1" applyFill="1" applyBorder="1" applyAlignment="1">
      <alignment horizontal="center" vertical="center"/>
    </xf>
    <xf numFmtId="49" fontId="22" fillId="0" borderId="0" xfId="1" applyNumberFormat="1" applyFont="1" applyFill="1" applyBorder="1" applyAlignment="1">
      <alignment horizontal="right"/>
    </xf>
    <xf numFmtId="43" fontId="28" fillId="0" borderId="0" xfId="2" applyFont="1" applyFill="1" applyBorder="1" applyAlignment="1"/>
    <xf numFmtId="43" fontId="28" fillId="0" borderId="0" xfId="2" applyFont="1" applyBorder="1" applyAlignment="1">
      <alignment horizontal="center"/>
    </xf>
    <xf numFmtId="1" fontId="18" fillId="0" borderId="16" xfId="2" applyNumberFormat="1" applyFont="1" applyBorder="1" applyAlignment="1">
      <alignment horizontal="center"/>
    </xf>
    <xf numFmtId="2" fontId="18" fillId="0" borderId="16" xfId="2" applyNumberFormat="1" applyFont="1" applyFill="1" applyBorder="1" applyAlignment="1">
      <alignment horizontal="right" vertical="center"/>
    </xf>
    <xf numFmtId="187" fontId="18" fillId="0" borderId="16" xfId="2" applyNumberFormat="1" applyFont="1" applyBorder="1" applyAlignment="1">
      <alignment horizontal="right" vertical="center"/>
    </xf>
    <xf numFmtId="2" fontId="18" fillId="0" borderId="16" xfId="2" applyNumberFormat="1" applyFont="1" applyBorder="1" applyAlignment="1">
      <alignment horizontal="right" vertical="center"/>
    </xf>
    <xf numFmtId="1" fontId="18" fillId="0" borderId="20" xfId="2" applyNumberFormat="1" applyFont="1" applyBorder="1" applyAlignment="1">
      <alignment horizontal="center"/>
    </xf>
    <xf numFmtId="2" fontId="18" fillId="0" borderId="20" xfId="2" applyNumberFormat="1" applyFont="1" applyFill="1" applyBorder="1" applyAlignment="1">
      <alignment horizontal="right" vertical="center"/>
    </xf>
    <xf numFmtId="187" fontId="18" fillId="0" borderId="20" xfId="2" applyNumberFormat="1" applyFont="1" applyBorder="1" applyAlignment="1">
      <alignment horizontal="right" vertical="center"/>
    </xf>
    <xf numFmtId="2" fontId="18" fillId="0" borderId="20" xfId="2" applyNumberFormat="1" applyFont="1" applyBorder="1" applyAlignment="1">
      <alignment horizontal="right" vertical="center"/>
    </xf>
    <xf numFmtId="0" fontId="19" fillId="0" borderId="47" xfId="0" applyFont="1" applyBorder="1"/>
    <xf numFmtId="1" fontId="28" fillId="4" borderId="1" xfId="2" applyNumberFormat="1" applyFont="1" applyFill="1" applyBorder="1" applyAlignment="1">
      <alignment horizontal="center"/>
    </xf>
    <xf numFmtId="2" fontId="28" fillId="4" borderId="1" xfId="2" applyNumberFormat="1" applyFont="1" applyFill="1" applyBorder="1" applyAlignment="1">
      <alignment horizontal="right" vertical="center"/>
    </xf>
    <xf numFmtId="187" fontId="28" fillId="4" borderId="1" xfId="2" applyNumberFormat="1" applyFont="1" applyFill="1" applyBorder="1" applyAlignment="1">
      <alignment horizontal="right" vertical="center"/>
    </xf>
    <xf numFmtId="0" fontId="22" fillId="4" borderId="1" xfId="1" applyFont="1" applyFill="1" applyBorder="1" applyAlignment="1">
      <alignment horizontal="center"/>
    </xf>
    <xf numFmtId="187" fontId="18" fillId="0" borderId="15" xfId="2" applyNumberFormat="1" applyFont="1" applyBorder="1" applyAlignment="1">
      <alignment horizontal="center" vertical="center"/>
    </xf>
    <xf numFmtId="187" fontId="18" fillId="0" borderId="14" xfId="2" applyNumberFormat="1" applyFont="1" applyBorder="1" applyAlignment="1">
      <alignment horizontal="center" vertical="center"/>
    </xf>
    <xf numFmtId="0" fontId="11" fillId="0" borderId="18" xfId="0" applyFont="1" applyBorder="1"/>
    <xf numFmtId="0" fontId="11" fillId="0" borderId="22" xfId="0" applyFont="1" applyBorder="1"/>
    <xf numFmtId="0" fontId="11" fillId="0" borderId="26" xfId="0" applyFont="1" applyBorder="1"/>
    <xf numFmtId="1" fontId="18" fillId="0" borderId="24" xfId="2" applyNumberFormat="1" applyFont="1" applyBorder="1" applyAlignment="1">
      <alignment horizontal="center"/>
    </xf>
    <xf numFmtId="187" fontId="18" fillId="0" borderId="24" xfId="2" applyNumberFormat="1" applyFont="1" applyBorder="1" applyAlignment="1">
      <alignment horizontal="right" vertical="center"/>
    </xf>
    <xf numFmtId="2" fontId="18" fillId="0" borderId="24" xfId="2" applyNumberFormat="1" applyFont="1" applyBorder="1" applyAlignment="1">
      <alignment horizontal="right" vertical="center"/>
    </xf>
    <xf numFmtId="0" fontId="19" fillId="0" borderId="24" xfId="0" applyFont="1" applyBorder="1" applyAlignment="1">
      <alignment horizontal="center"/>
    </xf>
    <xf numFmtId="1" fontId="28" fillId="3" borderId="1" xfId="2" applyNumberFormat="1" applyFont="1" applyFill="1" applyBorder="1" applyAlignment="1">
      <alignment horizontal="center"/>
    </xf>
    <xf numFmtId="2" fontId="28" fillId="3" borderId="1" xfId="2" applyNumberFormat="1" applyFont="1" applyFill="1" applyBorder="1" applyAlignment="1">
      <alignment horizontal="right" vertical="center"/>
    </xf>
    <xf numFmtId="187" fontId="28" fillId="3" borderId="1" xfId="2" applyNumberFormat="1" applyFont="1" applyFill="1" applyBorder="1" applyAlignment="1">
      <alignment horizontal="right" vertical="center"/>
    </xf>
    <xf numFmtId="1" fontId="28" fillId="3" borderId="50" xfId="2" applyNumberFormat="1" applyFont="1" applyFill="1" applyBorder="1" applyAlignment="1">
      <alignment horizontal="center" vertical="center"/>
    </xf>
    <xf numFmtId="2" fontId="30" fillId="3" borderId="50" xfId="2" applyNumberFormat="1" applyFont="1" applyFill="1" applyBorder="1" applyAlignment="1">
      <alignment horizontal="right" vertical="center"/>
    </xf>
    <xf numFmtId="187" fontId="28" fillId="3" borderId="50" xfId="2" applyNumberFormat="1" applyFont="1" applyFill="1" applyBorder="1" applyAlignment="1">
      <alignment horizontal="right" vertical="center"/>
    </xf>
    <xf numFmtId="2" fontId="28" fillId="3" borderId="50" xfId="2" applyNumberFormat="1" applyFont="1" applyFill="1" applyBorder="1" applyAlignment="1">
      <alignment horizontal="right" vertical="center"/>
    </xf>
    <xf numFmtId="0" fontId="22" fillId="3" borderId="50" xfId="1" applyFont="1" applyFill="1" applyBorder="1" applyAlignment="1">
      <alignment horizontal="center" vertical="center"/>
    </xf>
    <xf numFmtId="43" fontId="28" fillId="0" borderId="0" xfId="2" applyNumberFormat="1" applyFont="1" applyAlignment="1">
      <alignment horizontal="center"/>
    </xf>
    <xf numFmtId="43" fontId="18" fillId="0" borderId="0" xfId="2" applyNumberFormat="1" applyFont="1"/>
    <xf numFmtId="187" fontId="19" fillId="0" borderId="16" xfId="2" applyNumberFormat="1" applyFont="1" applyBorder="1" applyAlignment="1">
      <alignment vertical="center"/>
    </xf>
    <xf numFmtId="43" fontId="19" fillId="0" borderId="16" xfId="2" applyNumberFormat="1" applyFont="1" applyBorder="1" applyAlignment="1">
      <alignment vertical="center"/>
    </xf>
    <xf numFmtId="43" fontId="19" fillId="0" borderId="16" xfId="2" applyFont="1" applyBorder="1" applyAlignment="1"/>
    <xf numFmtId="187" fontId="19" fillId="0" borderId="24" xfId="2" applyNumberFormat="1" applyFont="1" applyBorder="1" applyAlignment="1">
      <alignment vertical="center"/>
    </xf>
    <xf numFmtId="43" fontId="19" fillId="0" borderId="24" xfId="2" applyNumberFormat="1" applyFont="1" applyBorder="1" applyAlignment="1">
      <alignment horizontal="center"/>
    </xf>
    <xf numFmtId="43" fontId="19" fillId="0" borderId="24" xfId="2" applyFont="1" applyBorder="1" applyAlignment="1">
      <alignment horizontal="center"/>
    </xf>
    <xf numFmtId="187" fontId="22" fillId="3" borderId="1" xfId="2" applyNumberFormat="1" applyFont="1" applyFill="1" applyBorder="1" applyAlignment="1">
      <alignment horizontal="center"/>
    </xf>
    <xf numFmtId="43" fontId="22" fillId="3" borderId="1" xfId="2" applyNumberFormat="1" applyFont="1" applyFill="1" applyBorder="1" applyAlignment="1">
      <alignment horizontal="center"/>
    </xf>
    <xf numFmtId="187" fontId="19" fillId="0" borderId="16" xfId="2" applyNumberFormat="1" applyFont="1" applyBorder="1" applyAlignment="1">
      <alignment horizontal="center"/>
    </xf>
    <xf numFmtId="43" fontId="19" fillId="0" borderId="16" xfId="2" applyNumberFormat="1" applyFont="1" applyBorder="1"/>
    <xf numFmtId="187" fontId="19" fillId="2" borderId="20" xfId="2" applyNumberFormat="1" applyFont="1" applyFill="1" applyBorder="1" applyAlignment="1">
      <alignment horizontal="center"/>
    </xf>
    <xf numFmtId="43" fontId="19" fillId="2" borderId="20" xfId="2" applyNumberFormat="1" applyFont="1" applyFill="1" applyBorder="1"/>
    <xf numFmtId="43" fontId="19" fillId="2" borderId="20" xfId="2" applyFont="1" applyFill="1" applyBorder="1" applyAlignment="1"/>
    <xf numFmtId="43" fontId="22" fillId="3" borderId="1" xfId="2" applyFont="1" applyFill="1" applyBorder="1" applyAlignment="1"/>
    <xf numFmtId="43" fontId="19" fillId="0" borderId="16" xfId="2" applyNumberFormat="1" applyFont="1" applyFill="1" applyBorder="1" applyAlignment="1">
      <alignment horizontal="center"/>
    </xf>
    <xf numFmtId="187" fontId="19" fillId="0" borderId="20" xfId="2" applyNumberFormat="1" applyFont="1" applyBorder="1" applyAlignment="1">
      <alignment horizontal="center"/>
    </xf>
    <xf numFmtId="43" fontId="19" fillId="0" borderId="20" xfId="2" applyNumberFormat="1" applyFont="1" applyFill="1" applyBorder="1" applyAlignment="1">
      <alignment horizontal="center"/>
    </xf>
    <xf numFmtId="1" fontId="19" fillId="0" borderId="20" xfId="2" applyNumberFormat="1" applyFont="1" applyBorder="1" applyAlignment="1">
      <alignment horizontal="center"/>
    </xf>
    <xf numFmtId="43" fontId="19" fillId="0" borderId="20" xfId="2" applyFont="1" applyBorder="1" applyAlignment="1"/>
    <xf numFmtId="43" fontId="19" fillId="0" borderId="0" xfId="2" applyFont="1" applyAlignment="1"/>
    <xf numFmtId="187" fontId="19" fillId="0" borderId="36" xfId="2" applyNumberFormat="1" applyFont="1" applyBorder="1" applyAlignment="1">
      <alignment horizontal="center"/>
    </xf>
    <xf numFmtId="43" fontId="19" fillId="0" borderId="36" xfId="2" applyNumberFormat="1" applyFont="1" applyFill="1" applyBorder="1" applyAlignment="1">
      <alignment horizontal="center"/>
    </xf>
    <xf numFmtId="1" fontId="19" fillId="0" borderId="36" xfId="2" applyNumberFormat="1" applyFont="1" applyBorder="1" applyAlignment="1">
      <alignment horizontal="center"/>
    </xf>
    <xf numFmtId="43" fontId="19" fillId="0" borderId="36" xfId="2" applyFont="1" applyBorder="1" applyAlignment="1"/>
    <xf numFmtId="187" fontId="19" fillId="0" borderId="38" xfId="2" applyNumberFormat="1" applyFont="1" applyBorder="1" applyAlignment="1">
      <alignment horizontal="center"/>
    </xf>
    <xf numFmtId="43" fontId="19" fillId="0" borderId="38" xfId="2" applyNumberFormat="1" applyFont="1" applyFill="1" applyBorder="1" applyAlignment="1">
      <alignment horizontal="center"/>
    </xf>
    <xf numFmtId="1" fontId="19" fillId="0" borderId="38" xfId="2" applyNumberFormat="1" applyFont="1" applyBorder="1" applyAlignment="1">
      <alignment horizontal="center"/>
    </xf>
    <xf numFmtId="43" fontId="19" fillId="0" borderId="38" xfId="2" applyFont="1" applyBorder="1" applyAlignment="1"/>
    <xf numFmtId="187" fontId="19" fillId="0" borderId="42" xfId="2" applyNumberFormat="1" applyFont="1" applyBorder="1" applyAlignment="1">
      <alignment horizontal="center"/>
    </xf>
    <xf numFmtId="43" fontId="19" fillId="0" borderId="42" xfId="2" applyNumberFormat="1" applyFont="1" applyBorder="1"/>
    <xf numFmtId="1" fontId="19" fillId="0" borderId="42" xfId="2" applyNumberFormat="1" applyFont="1" applyBorder="1" applyAlignment="1">
      <alignment horizontal="center"/>
    </xf>
    <xf numFmtId="43" fontId="19" fillId="0" borderId="42" xfId="2" applyFont="1" applyBorder="1" applyAlignment="1"/>
    <xf numFmtId="187" fontId="19" fillId="0" borderId="9" xfId="2" applyNumberFormat="1" applyFont="1" applyBorder="1" applyAlignment="1">
      <alignment horizontal="center"/>
    </xf>
    <xf numFmtId="43" fontId="19" fillId="0" borderId="8" xfId="2" applyNumberFormat="1" applyFont="1" applyBorder="1"/>
    <xf numFmtId="1" fontId="19" fillId="0" borderId="9" xfId="2" applyNumberFormat="1" applyFont="1" applyBorder="1" applyAlignment="1">
      <alignment horizontal="center"/>
    </xf>
    <xf numFmtId="43" fontId="19" fillId="0" borderId="9" xfId="2" applyFont="1" applyBorder="1" applyAlignment="1"/>
    <xf numFmtId="187" fontId="18" fillId="0" borderId="16" xfId="2" applyNumberFormat="1" applyFont="1" applyBorder="1" applyAlignment="1">
      <alignment horizontal="center"/>
    </xf>
    <xf numFmtId="43" fontId="18" fillId="0" borderId="16" xfId="2" applyNumberFormat="1" applyFont="1" applyFill="1" applyBorder="1" applyAlignment="1">
      <alignment horizontal="center"/>
    </xf>
    <xf numFmtId="43" fontId="18" fillId="0" borderId="16" xfId="2" applyFont="1" applyBorder="1" applyAlignment="1"/>
    <xf numFmtId="187" fontId="18" fillId="0" borderId="20" xfId="2" applyNumberFormat="1" applyFont="1" applyBorder="1" applyAlignment="1">
      <alignment horizontal="center"/>
    </xf>
    <xf numFmtId="43" fontId="18" fillId="0" borderId="20" xfId="2" applyNumberFormat="1" applyFont="1" applyFill="1" applyBorder="1" applyAlignment="1">
      <alignment horizontal="center"/>
    </xf>
    <xf numFmtId="43" fontId="18" fillId="0" borderId="20" xfId="2" applyFont="1" applyBorder="1" applyAlignment="1"/>
    <xf numFmtId="187" fontId="28" fillId="4" borderId="1" xfId="2" applyNumberFormat="1" applyFont="1" applyFill="1" applyBorder="1" applyAlignment="1">
      <alignment horizontal="center"/>
    </xf>
    <xf numFmtId="43" fontId="28" fillId="4" borderId="1" xfId="2" applyNumberFormat="1" applyFont="1" applyFill="1" applyBorder="1" applyAlignment="1">
      <alignment horizontal="center"/>
    </xf>
    <xf numFmtId="43" fontId="18" fillId="0" borderId="16" xfId="2" applyNumberFormat="1" applyFont="1" applyBorder="1"/>
    <xf numFmtId="43" fontId="18" fillId="0" borderId="20" xfId="2" applyNumberFormat="1" applyFont="1" applyBorder="1"/>
    <xf numFmtId="187" fontId="18" fillId="0" borderId="24" xfId="2" applyNumberFormat="1" applyFont="1" applyBorder="1" applyAlignment="1">
      <alignment horizontal="center"/>
    </xf>
    <xf numFmtId="43" fontId="18" fillId="0" borderId="24" xfId="2" applyNumberFormat="1" applyFont="1" applyBorder="1"/>
    <xf numFmtId="43" fontId="18" fillId="0" borderId="24" xfId="2" applyFont="1" applyBorder="1" applyAlignment="1"/>
    <xf numFmtId="187" fontId="28" fillId="3" borderId="1" xfId="2" applyNumberFormat="1" applyFont="1" applyFill="1" applyBorder="1" applyAlignment="1">
      <alignment horizontal="center"/>
    </xf>
    <xf numFmtId="43" fontId="28" fillId="3" borderId="1" xfId="2" applyNumberFormat="1" applyFont="1" applyFill="1" applyBorder="1" applyAlignment="1">
      <alignment horizontal="center"/>
    </xf>
    <xf numFmtId="43" fontId="28" fillId="3" borderId="50" xfId="2" applyNumberFormat="1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/>
    </xf>
    <xf numFmtId="0" fontId="18" fillId="2" borderId="0" xfId="0" applyFont="1" applyFill="1"/>
    <xf numFmtId="187" fontId="18" fillId="2" borderId="0" xfId="2" applyNumberFormat="1" applyFont="1" applyFill="1" applyAlignment="1">
      <alignment horizontal="center"/>
    </xf>
    <xf numFmtId="43" fontId="28" fillId="2" borderId="0" xfId="2" applyNumberFormat="1" applyFont="1" applyFill="1" applyBorder="1" applyAlignment="1">
      <alignment horizontal="center"/>
    </xf>
    <xf numFmtId="1" fontId="18" fillId="2" borderId="0" xfId="2" applyNumberFormat="1" applyFont="1" applyFill="1" applyAlignment="1">
      <alignment horizontal="center"/>
    </xf>
    <xf numFmtId="43" fontId="18" fillId="2" borderId="0" xfId="2" applyFont="1" applyFill="1" applyAlignment="1"/>
    <xf numFmtId="0" fontId="19" fillId="2" borderId="0" xfId="0" applyFont="1" applyFill="1" applyAlignment="1">
      <alignment horizontal="center"/>
    </xf>
    <xf numFmtId="43" fontId="18" fillId="0" borderId="0" xfId="0" applyNumberFormat="1" applyFont="1"/>
    <xf numFmtId="1" fontId="18" fillId="0" borderId="0" xfId="0" applyNumberFormat="1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3" fontId="8" fillId="2" borderId="7" xfId="0" applyNumberFormat="1" applyFont="1" applyFill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8" fillId="0" borderId="9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3" fontId="14" fillId="0" borderId="9" xfId="0" applyNumberFormat="1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3" fontId="8" fillId="2" borderId="15" xfId="0" applyNumberFormat="1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4" fillId="0" borderId="0" xfId="0" applyNumberFormat="1" applyFont="1" applyBorder="1" applyAlignment="1">
      <alignment horizontal="left" vertical="center"/>
    </xf>
    <xf numFmtId="3" fontId="8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8" fillId="2" borderId="7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3" fontId="8" fillId="0" borderId="9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3" fontId="8" fillId="0" borderId="8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3" fontId="13" fillId="0" borderId="7" xfId="0" applyNumberFormat="1" applyFont="1" applyBorder="1" applyAlignment="1">
      <alignment horizontal="center" vertical="center"/>
    </xf>
    <xf numFmtId="3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3" fontId="8" fillId="2" borderId="9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3" fontId="13" fillId="2" borderId="9" xfId="0" applyNumberFormat="1" applyFont="1" applyFill="1" applyBorder="1" applyAlignment="1">
      <alignment horizontal="center" vertical="center"/>
    </xf>
    <xf numFmtId="3" fontId="13" fillId="2" borderId="8" xfId="0" applyNumberFormat="1" applyFont="1" applyFill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3" fontId="13" fillId="0" borderId="13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3" fontId="13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3" fontId="8" fillId="2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17" fontId="8" fillId="0" borderId="14" xfId="0" applyNumberFormat="1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17" fontId="8" fillId="0" borderId="6" xfId="0" applyNumberFormat="1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3" fontId="8" fillId="0" borderId="5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3" fontId="8" fillId="0" borderId="7" xfId="0" applyNumberFormat="1" applyFont="1" applyBorder="1" applyAlignment="1">
      <alignment horizontal="left" vertical="center"/>
    </xf>
    <xf numFmtId="3" fontId="8" fillId="0" borderId="8" xfId="0" applyNumberFormat="1" applyFont="1" applyBorder="1" applyAlignment="1">
      <alignment horizontal="left" vertical="center"/>
    </xf>
    <xf numFmtId="17" fontId="8" fillId="2" borderId="14" xfId="0" applyNumberFormat="1" applyFont="1" applyFill="1" applyBorder="1" applyAlignment="1">
      <alignment vertical="center"/>
    </xf>
    <xf numFmtId="3" fontId="8" fillId="0" borderId="0" xfId="0" applyNumberFormat="1" applyFont="1" applyBorder="1" applyAlignment="1">
      <alignment horizontal="left" vertical="center"/>
    </xf>
    <xf numFmtId="0" fontId="8" fillId="2" borderId="14" xfId="0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3" fontId="8" fillId="0" borderId="3" xfId="0" applyNumberFormat="1" applyFont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3" fontId="13" fillId="0" borderId="15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/>
    </xf>
    <xf numFmtId="3" fontId="13" fillId="2" borderId="0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0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3" fillId="2" borderId="0" xfId="0" applyFont="1" applyFill="1" applyAlignment="1">
      <alignment vertical="center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vertical="center"/>
    </xf>
    <xf numFmtId="0" fontId="35" fillId="2" borderId="7" xfId="0" applyFont="1" applyFill="1" applyBorder="1" applyAlignment="1">
      <alignment vertical="center"/>
    </xf>
    <xf numFmtId="3" fontId="32" fillId="2" borderId="7" xfId="0" applyNumberFormat="1" applyFont="1" applyFill="1" applyBorder="1" applyAlignment="1">
      <alignment horizontal="center" vertical="center"/>
    </xf>
    <xf numFmtId="3" fontId="32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vertical="center"/>
    </xf>
    <xf numFmtId="0" fontId="32" fillId="0" borderId="9" xfId="0" applyFont="1" applyBorder="1" applyAlignment="1">
      <alignment horizontal="center" vertical="center"/>
    </xf>
    <xf numFmtId="3" fontId="32" fillId="0" borderId="9" xfId="0" applyNumberFormat="1" applyFont="1" applyBorder="1" applyAlignment="1">
      <alignment horizontal="left" vertical="center"/>
    </xf>
    <xf numFmtId="0" fontId="32" fillId="0" borderId="9" xfId="0" applyFont="1" applyBorder="1" applyAlignment="1">
      <alignment vertical="center"/>
    </xf>
    <xf numFmtId="3" fontId="35" fillId="0" borderId="9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32" fillId="0" borderId="15" xfId="0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3" fontId="32" fillId="2" borderId="15" xfId="0" applyNumberFormat="1" applyFont="1" applyFill="1" applyBorder="1" applyAlignment="1">
      <alignment horizontal="center" vertical="center"/>
    </xf>
    <xf numFmtId="3" fontId="32" fillId="0" borderId="15" xfId="0" applyNumberFormat="1" applyFont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32" fillId="0" borderId="2" xfId="0" applyFont="1" applyBorder="1" applyAlignment="1">
      <alignment horizontal="center" vertical="center"/>
    </xf>
    <xf numFmtId="0" fontId="35" fillId="0" borderId="7" xfId="0" applyFont="1" applyBorder="1" applyAlignment="1">
      <alignment vertical="center"/>
    </xf>
    <xf numFmtId="0" fontId="32" fillId="0" borderId="5" xfId="0" applyFont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3" fontId="35" fillId="0" borderId="8" xfId="0" applyNumberFormat="1" applyFont="1" applyBorder="1" applyAlignment="1">
      <alignment horizontal="left" vertical="center"/>
    </xf>
    <xf numFmtId="0" fontId="32" fillId="0" borderId="8" xfId="0" applyFont="1" applyBorder="1" applyAlignment="1">
      <alignment horizontal="center" vertical="center"/>
    </xf>
    <xf numFmtId="3" fontId="32" fillId="0" borderId="8" xfId="0" applyNumberFormat="1" applyFont="1" applyBorder="1" applyAlignment="1">
      <alignment horizontal="center" vertical="center"/>
    </xf>
    <xf numFmtId="0" fontId="32" fillId="2" borderId="0" xfId="0" applyFont="1" applyFill="1" applyBorder="1" applyAlignment="1">
      <alignment vertical="center"/>
    </xf>
    <xf numFmtId="3" fontId="32" fillId="0" borderId="0" xfId="0" applyNumberFormat="1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32" fillId="0" borderId="7" xfId="0" applyFont="1" applyBorder="1" applyAlignment="1">
      <alignment horizontal="center" vertical="center"/>
    </xf>
    <xf numFmtId="0" fontId="32" fillId="2" borderId="2" xfId="0" applyFont="1" applyFill="1" applyBorder="1" applyAlignment="1">
      <alignment vertical="center"/>
    </xf>
    <xf numFmtId="0" fontId="32" fillId="0" borderId="2" xfId="0" applyFont="1" applyBorder="1" applyAlignment="1">
      <alignment vertical="center"/>
    </xf>
    <xf numFmtId="0" fontId="32" fillId="2" borderId="5" xfId="0" applyFont="1" applyFill="1" applyBorder="1" applyAlignment="1">
      <alignment vertical="center"/>
    </xf>
    <xf numFmtId="0" fontId="32" fillId="0" borderId="5" xfId="0" applyFont="1" applyBorder="1" applyAlignment="1">
      <alignment vertical="center"/>
    </xf>
    <xf numFmtId="49" fontId="22" fillId="3" borderId="1" xfId="1" applyNumberFormat="1" applyFont="1" applyFill="1" applyBorder="1" applyAlignment="1">
      <alignment horizontal="right"/>
    </xf>
    <xf numFmtId="49" fontId="22" fillId="3" borderId="10" xfId="1" applyNumberFormat="1" applyFont="1" applyFill="1" applyBorder="1" applyAlignment="1">
      <alignment horizontal="right"/>
    </xf>
    <xf numFmtId="49" fontId="22" fillId="3" borderId="48" xfId="1" applyNumberFormat="1" applyFont="1" applyFill="1" applyBorder="1" applyAlignment="1">
      <alignment horizontal="right" vertical="center"/>
    </xf>
    <xf numFmtId="49" fontId="22" fillId="3" borderId="49" xfId="1" applyNumberFormat="1" applyFont="1" applyFill="1" applyBorder="1" applyAlignment="1">
      <alignment horizontal="right" vertical="center"/>
    </xf>
    <xf numFmtId="49" fontId="24" fillId="2" borderId="0" xfId="1" applyNumberFormat="1" applyFont="1" applyFill="1" applyBorder="1" applyAlignment="1">
      <alignment horizontal="center" vertical="center"/>
    </xf>
    <xf numFmtId="187" fontId="28" fillId="0" borderId="14" xfId="2" applyNumberFormat="1" applyFont="1" applyFill="1" applyBorder="1" applyAlignment="1">
      <alignment horizontal="center"/>
    </xf>
    <xf numFmtId="0" fontId="22" fillId="0" borderId="2" xfId="1" applyFont="1" applyFill="1" applyBorder="1" applyAlignment="1">
      <alignment horizontal="center" vertical="center"/>
    </xf>
    <xf numFmtId="0" fontId="22" fillId="0" borderId="15" xfId="1" applyFont="1" applyFill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2" fillId="0" borderId="14" xfId="1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49" fontId="22" fillId="4" borderId="7" xfId="1" applyNumberFormat="1" applyFont="1" applyFill="1" applyBorder="1" applyAlignment="1">
      <alignment horizontal="right"/>
    </xf>
    <xf numFmtId="49" fontId="22" fillId="4" borderId="1" xfId="1" applyNumberFormat="1" applyFont="1" applyFill="1" applyBorder="1" applyAlignment="1">
      <alignment horizontal="right"/>
    </xf>
    <xf numFmtId="187" fontId="18" fillId="0" borderId="14" xfId="2" applyNumberFormat="1" applyFont="1" applyFill="1" applyBorder="1" applyAlignment="1">
      <alignment horizontal="center"/>
    </xf>
    <xf numFmtId="0" fontId="22" fillId="0" borderId="5" xfId="1" applyFont="1" applyFill="1" applyBorder="1" applyAlignment="1">
      <alignment horizontal="center" vertical="center"/>
    </xf>
    <xf numFmtId="49" fontId="22" fillId="3" borderId="11" xfId="1" applyNumberFormat="1" applyFont="1" applyFill="1" applyBorder="1" applyAlignment="1">
      <alignment horizontal="right"/>
    </xf>
    <xf numFmtId="49" fontId="22" fillId="3" borderId="12" xfId="1" applyNumberFormat="1" applyFont="1" applyFill="1" applyBorder="1" applyAlignment="1">
      <alignment horizontal="right"/>
    </xf>
    <xf numFmtId="187" fontId="18" fillId="0" borderId="0" xfId="2" applyNumberFormat="1" applyFont="1" applyAlignment="1">
      <alignment horizontal="center"/>
    </xf>
    <xf numFmtId="0" fontId="20" fillId="0" borderId="0" xfId="1" applyFont="1" applyFill="1" applyAlignment="1">
      <alignment horizontal="center"/>
    </xf>
    <xf numFmtId="0" fontId="21" fillId="0" borderId="0" xfId="1" applyFont="1" applyFill="1" applyAlignment="1">
      <alignment horizontal="center"/>
    </xf>
    <xf numFmtId="0" fontId="22" fillId="0" borderId="14" xfId="0" applyFont="1" applyFill="1" applyBorder="1" applyAlignment="1">
      <alignment horizontal="left"/>
    </xf>
    <xf numFmtId="49" fontId="22" fillId="3" borderId="2" xfId="1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31" fillId="0" borderId="0" xfId="1" applyFont="1" applyFill="1" applyAlignment="1">
      <alignment horizontal="center"/>
    </xf>
    <xf numFmtId="0" fontId="33" fillId="0" borderId="0" xfId="0" applyFont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ปกติ_งบหน้าแผนการดำเนินงาน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13493</xdr:colOff>
      <xdr:row>74</xdr:row>
      <xdr:rowOff>5557</xdr:rowOff>
    </xdr:from>
    <xdr:to>
      <xdr:col>7</xdr:col>
      <xdr:colOff>1099345</xdr:colOff>
      <xdr:row>74</xdr:row>
      <xdr:rowOff>262731</xdr:rowOff>
    </xdr:to>
    <xdr:sp macro="" textlink="">
      <xdr:nvSpPr>
        <xdr:cNvPr id="2" name="สี่เหลี่ยมผืนผ้า 1"/>
        <xdr:cNvSpPr/>
      </xdr:nvSpPr>
      <xdr:spPr>
        <a:xfrm>
          <a:off x="7471568" y="22379782"/>
          <a:ext cx="1085852" cy="25717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  <xdr:twoCellAnchor>
    <xdr:from>
      <xdr:col>3</xdr:col>
      <xdr:colOff>1809751</xdr:colOff>
      <xdr:row>70</xdr:row>
      <xdr:rowOff>30957</xdr:rowOff>
    </xdr:from>
    <xdr:to>
      <xdr:col>5</xdr:col>
      <xdr:colOff>797719</xdr:colOff>
      <xdr:row>72</xdr:row>
      <xdr:rowOff>30957</xdr:rowOff>
    </xdr:to>
    <xdr:sp macro="" textlink="">
      <xdr:nvSpPr>
        <xdr:cNvPr id="3" name="ม้วนกระดาษแนวนอน 2"/>
        <xdr:cNvSpPr/>
      </xdr:nvSpPr>
      <xdr:spPr>
        <a:xfrm>
          <a:off x="3638551" y="21338382"/>
          <a:ext cx="2216943" cy="533400"/>
        </a:xfrm>
        <a:prstGeom prst="horizontalScroll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2000" b="1">
              <a:latin typeface="TH NiramitIT๙" pitchFamily="2" charset="-34"/>
              <a:cs typeface="TH NiramitIT๙" pitchFamily="2" charset="-34"/>
            </a:rPr>
            <a:t>ส่วนที่ 2</a:t>
          </a:r>
        </a:p>
      </xdr:txBody>
    </xdr:sp>
    <xdr:clientData/>
  </xdr:twoCellAnchor>
  <xdr:twoCellAnchor>
    <xdr:from>
      <xdr:col>7</xdr:col>
      <xdr:colOff>45244</xdr:colOff>
      <xdr:row>96</xdr:row>
      <xdr:rowOff>0</xdr:rowOff>
    </xdr:from>
    <xdr:to>
      <xdr:col>7</xdr:col>
      <xdr:colOff>1143000</xdr:colOff>
      <xdr:row>96</xdr:row>
      <xdr:rowOff>273844</xdr:rowOff>
    </xdr:to>
    <xdr:sp macro="" textlink="">
      <xdr:nvSpPr>
        <xdr:cNvPr id="4" name="สี่เหลี่ยมผืนผ้า 3"/>
        <xdr:cNvSpPr/>
      </xdr:nvSpPr>
      <xdr:spPr>
        <a:xfrm>
          <a:off x="7503319" y="28965525"/>
          <a:ext cx="1088231" cy="27384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  <xdr:twoCellAnchor>
    <xdr:from>
      <xdr:col>7</xdr:col>
      <xdr:colOff>83344</xdr:colOff>
      <xdr:row>119</xdr:row>
      <xdr:rowOff>23814</xdr:rowOff>
    </xdr:from>
    <xdr:to>
      <xdr:col>7</xdr:col>
      <xdr:colOff>1092994</xdr:colOff>
      <xdr:row>119</xdr:row>
      <xdr:rowOff>280989</xdr:rowOff>
    </xdr:to>
    <xdr:sp macro="" textlink="">
      <xdr:nvSpPr>
        <xdr:cNvPr id="5" name="สี่เหลี่ยมผืนผ้า 4"/>
        <xdr:cNvSpPr/>
      </xdr:nvSpPr>
      <xdr:spPr>
        <a:xfrm>
          <a:off x="7541419" y="35999739"/>
          <a:ext cx="100965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  <xdr:twoCellAnchor>
    <xdr:from>
      <xdr:col>7</xdr:col>
      <xdr:colOff>13493</xdr:colOff>
      <xdr:row>74</xdr:row>
      <xdr:rowOff>5557</xdr:rowOff>
    </xdr:from>
    <xdr:to>
      <xdr:col>7</xdr:col>
      <xdr:colOff>1099345</xdr:colOff>
      <xdr:row>74</xdr:row>
      <xdr:rowOff>262731</xdr:rowOff>
    </xdr:to>
    <xdr:sp macro="" textlink="">
      <xdr:nvSpPr>
        <xdr:cNvPr id="6" name="สี่เหลี่ยมผืนผ้า 5"/>
        <xdr:cNvSpPr/>
      </xdr:nvSpPr>
      <xdr:spPr>
        <a:xfrm>
          <a:off x="7471568" y="22379782"/>
          <a:ext cx="1085852" cy="25717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  <xdr:twoCellAnchor>
    <xdr:from>
      <xdr:col>3</xdr:col>
      <xdr:colOff>1809751</xdr:colOff>
      <xdr:row>70</xdr:row>
      <xdr:rowOff>30957</xdr:rowOff>
    </xdr:from>
    <xdr:to>
      <xdr:col>5</xdr:col>
      <xdr:colOff>797719</xdr:colOff>
      <xdr:row>72</xdr:row>
      <xdr:rowOff>30957</xdr:rowOff>
    </xdr:to>
    <xdr:sp macro="" textlink="">
      <xdr:nvSpPr>
        <xdr:cNvPr id="7" name="ม้วนกระดาษแนวนอน 6"/>
        <xdr:cNvSpPr/>
      </xdr:nvSpPr>
      <xdr:spPr>
        <a:xfrm>
          <a:off x="3638551" y="21338382"/>
          <a:ext cx="2216943" cy="533400"/>
        </a:xfrm>
        <a:prstGeom prst="horizontalScroll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2000" b="1">
              <a:latin typeface="TH NiramitIT๙" pitchFamily="2" charset="-34"/>
              <a:cs typeface="TH NiramitIT๙" pitchFamily="2" charset="-34"/>
            </a:rPr>
            <a:t>ส่วนที่ 2</a:t>
          </a:r>
        </a:p>
      </xdr:txBody>
    </xdr:sp>
    <xdr:clientData/>
  </xdr:twoCellAnchor>
  <xdr:twoCellAnchor>
    <xdr:from>
      <xdr:col>7</xdr:col>
      <xdr:colOff>45244</xdr:colOff>
      <xdr:row>96</xdr:row>
      <xdr:rowOff>0</xdr:rowOff>
    </xdr:from>
    <xdr:to>
      <xdr:col>7</xdr:col>
      <xdr:colOff>1143000</xdr:colOff>
      <xdr:row>96</xdr:row>
      <xdr:rowOff>273844</xdr:rowOff>
    </xdr:to>
    <xdr:sp macro="" textlink="">
      <xdr:nvSpPr>
        <xdr:cNvPr id="8" name="สี่เหลี่ยมผืนผ้า 7"/>
        <xdr:cNvSpPr/>
      </xdr:nvSpPr>
      <xdr:spPr>
        <a:xfrm>
          <a:off x="7503319" y="28965525"/>
          <a:ext cx="1088231" cy="27384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  <xdr:twoCellAnchor>
    <xdr:from>
      <xdr:col>7</xdr:col>
      <xdr:colOff>83344</xdr:colOff>
      <xdr:row>119</xdr:row>
      <xdr:rowOff>23814</xdr:rowOff>
    </xdr:from>
    <xdr:to>
      <xdr:col>7</xdr:col>
      <xdr:colOff>1092994</xdr:colOff>
      <xdr:row>119</xdr:row>
      <xdr:rowOff>280989</xdr:rowOff>
    </xdr:to>
    <xdr:sp macro="" textlink="">
      <xdr:nvSpPr>
        <xdr:cNvPr id="9" name="สี่เหลี่ยมผืนผ้า 8"/>
        <xdr:cNvSpPr/>
      </xdr:nvSpPr>
      <xdr:spPr>
        <a:xfrm>
          <a:off x="7541419" y="35999739"/>
          <a:ext cx="100965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  <xdr:twoCellAnchor>
    <xdr:from>
      <xdr:col>7</xdr:col>
      <xdr:colOff>13493</xdr:colOff>
      <xdr:row>4</xdr:row>
      <xdr:rowOff>5557</xdr:rowOff>
    </xdr:from>
    <xdr:to>
      <xdr:col>7</xdr:col>
      <xdr:colOff>1099345</xdr:colOff>
      <xdr:row>4</xdr:row>
      <xdr:rowOff>262731</xdr:rowOff>
    </xdr:to>
    <xdr:sp macro="" textlink="">
      <xdr:nvSpPr>
        <xdr:cNvPr id="10" name="สี่เหลี่ยมผืนผ้า 9"/>
        <xdr:cNvSpPr/>
      </xdr:nvSpPr>
      <xdr:spPr>
        <a:xfrm>
          <a:off x="7471568" y="22379782"/>
          <a:ext cx="1085852" cy="25717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  <xdr:twoCellAnchor>
    <xdr:from>
      <xdr:col>3</xdr:col>
      <xdr:colOff>1809751</xdr:colOff>
      <xdr:row>0</xdr:row>
      <xdr:rowOff>30957</xdr:rowOff>
    </xdr:from>
    <xdr:to>
      <xdr:col>5</xdr:col>
      <xdr:colOff>797719</xdr:colOff>
      <xdr:row>2</xdr:row>
      <xdr:rowOff>30957</xdr:rowOff>
    </xdr:to>
    <xdr:sp macro="" textlink="">
      <xdr:nvSpPr>
        <xdr:cNvPr id="11" name="ม้วนกระดาษแนวนอน 10"/>
        <xdr:cNvSpPr/>
      </xdr:nvSpPr>
      <xdr:spPr>
        <a:xfrm>
          <a:off x="3638551" y="21338382"/>
          <a:ext cx="2216943" cy="533400"/>
        </a:xfrm>
        <a:prstGeom prst="horizontalScroll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2000" b="1">
              <a:latin typeface="TH NiramitIT๙" pitchFamily="2" charset="-34"/>
              <a:cs typeface="TH NiramitIT๙" pitchFamily="2" charset="-34"/>
            </a:rPr>
            <a:t>ส่วนที่ 2</a:t>
          </a:r>
        </a:p>
      </xdr:txBody>
    </xdr:sp>
    <xdr:clientData/>
  </xdr:twoCellAnchor>
  <xdr:twoCellAnchor>
    <xdr:from>
      <xdr:col>7</xdr:col>
      <xdr:colOff>45244</xdr:colOff>
      <xdr:row>26</xdr:row>
      <xdr:rowOff>0</xdr:rowOff>
    </xdr:from>
    <xdr:to>
      <xdr:col>7</xdr:col>
      <xdr:colOff>1143000</xdr:colOff>
      <xdr:row>26</xdr:row>
      <xdr:rowOff>273844</xdr:rowOff>
    </xdr:to>
    <xdr:sp macro="" textlink="">
      <xdr:nvSpPr>
        <xdr:cNvPr id="12" name="สี่เหลี่ยมผืนผ้า 11"/>
        <xdr:cNvSpPr/>
      </xdr:nvSpPr>
      <xdr:spPr>
        <a:xfrm>
          <a:off x="7503319" y="28965525"/>
          <a:ext cx="1088231" cy="27384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  <xdr:twoCellAnchor>
    <xdr:from>
      <xdr:col>7</xdr:col>
      <xdr:colOff>83344</xdr:colOff>
      <xdr:row>49</xdr:row>
      <xdr:rowOff>23814</xdr:rowOff>
    </xdr:from>
    <xdr:to>
      <xdr:col>7</xdr:col>
      <xdr:colOff>1092994</xdr:colOff>
      <xdr:row>49</xdr:row>
      <xdr:rowOff>280989</xdr:rowOff>
    </xdr:to>
    <xdr:sp macro="" textlink="">
      <xdr:nvSpPr>
        <xdr:cNvPr id="13" name="สี่เหลี่ยมผืนผ้า 12"/>
        <xdr:cNvSpPr/>
      </xdr:nvSpPr>
      <xdr:spPr>
        <a:xfrm>
          <a:off x="7541419" y="35999739"/>
          <a:ext cx="100965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TH NiramitIT๙" pitchFamily="2" charset="-34"/>
              <a:cs typeface="TH NiramitIT๙" pitchFamily="2" charset="-34"/>
            </a:rPr>
            <a:t>ผด.</a:t>
          </a:r>
          <a:r>
            <a:rPr lang="th-TH" sz="1600" b="1" baseline="0">
              <a:latin typeface="TH NiramitIT๙" pitchFamily="2" charset="-34"/>
              <a:cs typeface="TH NiramitIT๙" pitchFamily="2" charset="-34"/>
            </a:rPr>
            <a:t> 1</a:t>
          </a:r>
          <a:endParaRPr lang="th-TH" sz="1600" b="1">
            <a:latin typeface="TH NiramitIT๙" pitchFamily="2" charset="-34"/>
            <a:cs typeface="TH NiramitIT๙" pitchFamily="2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171450</xdr:colOff>
      <xdr:row>7</xdr:row>
      <xdr:rowOff>200025</xdr:rowOff>
    </xdr:from>
    <xdr:to>
      <xdr:col>16</xdr:col>
      <xdr:colOff>304800</xdr:colOff>
      <xdr:row>9</xdr:row>
      <xdr:rowOff>9525</xdr:rowOff>
    </xdr:to>
    <xdr:sp macro="" textlink="">
      <xdr:nvSpPr>
        <xdr:cNvPr id="2" name="สี่เหลี่ยมผืนผ้า 1"/>
        <xdr:cNvSpPr/>
      </xdr:nvSpPr>
      <xdr:spPr>
        <a:xfrm>
          <a:off x="9667875" y="2105025"/>
          <a:ext cx="8191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6</xdr:col>
      <xdr:colOff>148737</xdr:colOff>
      <xdr:row>52</xdr:row>
      <xdr:rowOff>0</xdr:rowOff>
    </xdr:from>
    <xdr:to>
      <xdr:col>17</xdr:col>
      <xdr:colOff>219809</xdr:colOff>
      <xdr:row>52</xdr:row>
      <xdr:rowOff>7327</xdr:rowOff>
    </xdr:to>
    <xdr:cxnSp macro="">
      <xdr:nvCxnSpPr>
        <xdr:cNvPr id="3" name="ลูกศรเชื่อมต่อแบบตรง 2"/>
        <xdr:cNvCxnSpPr/>
      </xdr:nvCxnSpPr>
      <xdr:spPr>
        <a:xfrm>
          <a:off x="6901962" y="12858750"/>
          <a:ext cx="384297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386</xdr:row>
      <xdr:rowOff>228600</xdr:rowOff>
    </xdr:from>
    <xdr:to>
      <xdr:col>17</xdr:col>
      <xdr:colOff>314325</xdr:colOff>
      <xdr:row>386</xdr:row>
      <xdr:rowOff>228600</xdr:rowOff>
    </xdr:to>
    <xdr:cxnSp macro="">
      <xdr:nvCxnSpPr>
        <xdr:cNvPr id="4" name="ลูกศรเชื่อมต่อแบบตรง 3"/>
        <xdr:cNvCxnSpPr/>
      </xdr:nvCxnSpPr>
      <xdr:spPr>
        <a:xfrm>
          <a:off x="6810375" y="94764225"/>
          <a:ext cx="40290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13</xdr:row>
      <xdr:rowOff>234462</xdr:rowOff>
    </xdr:from>
    <xdr:to>
      <xdr:col>17</xdr:col>
      <xdr:colOff>219808</xdr:colOff>
      <xdr:row>13</xdr:row>
      <xdr:rowOff>234464</xdr:rowOff>
    </xdr:to>
    <xdr:cxnSp macro="">
      <xdr:nvCxnSpPr>
        <xdr:cNvPr id="5" name="ลูกศรเชื่อมต่อแบบตรง 4"/>
        <xdr:cNvCxnSpPr/>
      </xdr:nvCxnSpPr>
      <xdr:spPr>
        <a:xfrm flipV="1">
          <a:off x="7811233" y="3568212"/>
          <a:ext cx="293370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331181</xdr:colOff>
      <xdr:row>39</xdr:row>
      <xdr:rowOff>249115</xdr:rowOff>
    </xdr:from>
    <xdr:to>
      <xdr:col>18</xdr:col>
      <xdr:colOff>0</xdr:colOff>
      <xdr:row>40</xdr:row>
      <xdr:rowOff>1</xdr:rowOff>
    </xdr:to>
    <xdr:cxnSp macro="">
      <xdr:nvCxnSpPr>
        <xdr:cNvPr id="6" name="ลูกศรเชื่อมต่อแบบตรง 5"/>
        <xdr:cNvCxnSpPr/>
      </xdr:nvCxnSpPr>
      <xdr:spPr>
        <a:xfrm>
          <a:off x="9827606" y="10002715"/>
          <a:ext cx="1040419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337038</xdr:colOff>
      <xdr:row>40</xdr:row>
      <xdr:rowOff>1</xdr:rowOff>
    </xdr:from>
    <xdr:to>
      <xdr:col>8</xdr:col>
      <xdr:colOff>307731</xdr:colOff>
      <xdr:row>40</xdr:row>
      <xdr:rowOff>7327</xdr:rowOff>
    </xdr:to>
    <xdr:cxnSp macro="">
      <xdr:nvCxnSpPr>
        <xdr:cNvPr id="7" name="ลูกศรเชื่อมต่อแบบตรง 6"/>
        <xdr:cNvCxnSpPr/>
      </xdr:nvCxnSpPr>
      <xdr:spPr>
        <a:xfrm flipV="1">
          <a:off x="7433163" y="10001251"/>
          <a:ext cx="313593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285749</xdr:colOff>
      <xdr:row>44</xdr:row>
      <xdr:rowOff>0</xdr:rowOff>
    </xdr:from>
    <xdr:to>
      <xdr:col>8</xdr:col>
      <xdr:colOff>315057</xdr:colOff>
      <xdr:row>44</xdr:row>
      <xdr:rowOff>7327</xdr:rowOff>
    </xdr:to>
    <xdr:cxnSp macro="">
      <xdr:nvCxnSpPr>
        <xdr:cNvPr id="8" name="ลูกศรเชื่อมต่อแบบตรง 7"/>
        <xdr:cNvCxnSpPr/>
      </xdr:nvCxnSpPr>
      <xdr:spPr>
        <a:xfrm flipV="1">
          <a:off x="7381874" y="10953750"/>
          <a:ext cx="372208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117961</xdr:colOff>
      <xdr:row>46</xdr:row>
      <xdr:rowOff>0</xdr:rowOff>
    </xdr:from>
    <xdr:to>
      <xdr:col>8</xdr:col>
      <xdr:colOff>317985</xdr:colOff>
      <xdr:row>46</xdr:row>
      <xdr:rowOff>2</xdr:rowOff>
    </xdr:to>
    <xdr:cxnSp macro="">
      <xdr:nvCxnSpPr>
        <xdr:cNvPr id="9" name="ลูกศรเชื่อมต่อแบบตรง 8"/>
        <xdr:cNvCxnSpPr/>
      </xdr:nvCxnSpPr>
      <xdr:spPr>
        <a:xfrm flipV="1">
          <a:off x="6871186" y="11430000"/>
          <a:ext cx="885824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341436</xdr:colOff>
      <xdr:row>290</xdr:row>
      <xdr:rowOff>16852</xdr:rowOff>
    </xdr:from>
    <xdr:to>
      <xdr:col>14</xdr:col>
      <xdr:colOff>265236</xdr:colOff>
      <xdr:row>290</xdr:row>
      <xdr:rowOff>16853</xdr:rowOff>
    </xdr:to>
    <xdr:cxnSp macro="">
      <xdr:nvCxnSpPr>
        <xdr:cNvPr id="10" name="ลูกศรเชื่อมต่อแบบตรง 9"/>
        <xdr:cNvCxnSpPr/>
      </xdr:nvCxnSpPr>
      <xdr:spPr>
        <a:xfrm flipV="1">
          <a:off x="8123361" y="70978102"/>
          <a:ext cx="163830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43962</xdr:colOff>
      <xdr:row>287</xdr:row>
      <xdr:rowOff>234461</xdr:rowOff>
    </xdr:from>
    <xdr:to>
      <xdr:col>14</xdr:col>
      <xdr:colOff>315058</xdr:colOff>
      <xdr:row>288</xdr:row>
      <xdr:rowOff>1</xdr:rowOff>
    </xdr:to>
    <xdr:cxnSp macro="">
      <xdr:nvCxnSpPr>
        <xdr:cNvPr id="11" name="ลูกศรเชื่อมต่อแบบตรง 10"/>
        <xdr:cNvCxnSpPr/>
      </xdr:nvCxnSpPr>
      <xdr:spPr>
        <a:xfrm flipV="1">
          <a:off x="7825887" y="70481336"/>
          <a:ext cx="1985596" cy="366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190500</xdr:colOff>
      <xdr:row>34</xdr:row>
      <xdr:rowOff>171450</xdr:rowOff>
    </xdr:from>
    <xdr:to>
      <xdr:col>16</xdr:col>
      <xdr:colOff>323850</xdr:colOff>
      <xdr:row>35</xdr:row>
      <xdr:rowOff>228600</xdr:rowOff>
    </xdr:to>
    <xdr:sp macro="" textlink="">
      <xdr:nvSpPr>
        <xdr:cNvPr id="12" name="สี่เหลี่ยมผืนผ้า 11"/>
        <xdr:cNvSpPr/>
      </xdr:nvSpPr>
      <xdr:spPr>
        <a:xfrm>
          <a:off x="9686925" y="8743950"/>
          <a:ext cx="819150" cy="295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219075</xdr:colOff>
      <xdr:row>62</xdr:row>
      <xdr:rowOff>238125</xdr:rowOff>
    </xdr:from>
    <xdr:to>
      <xdr:col>17</xdr:col>
      <xdr:colOff>9525</xdr:colOff>
      <xdr:row>64</xdr:row>
      <xdr:rowOff>47625</xdr:rowOff>
    </xdr:to>
    <xdr:sp macro="" textlink="">
      <xdr:nvSpPr>
        <xdr:cNvPr id="13" name="สี่เหลี่ยมผืนผ้า 12"/>
        <xdr:cNvSpPr/>
      </xdr:nvSpPr>
      <xdr:spPr>
        <a:xfrm>
          <a:off x="9715500" y="15716250"/>
          <a:ext cx="8191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171450</xdr:colOff>
      <xdr:row>94</xdr:row>
      <xdr:rowOff>219075</xdr:rowOff>
    </xdr:from>
    <xdr:to>
      <xdr:col>16</xdr:col>
      <xdr:colOff>304800</xdr:colOff>
      <xdr:row>96</xdr:row>
      <xdr:rowOff>28575</xdr:rowOff>
    </xdr:to>
    <xdr:sp macro="" textlink="">
      <xdr:nvSpPr>
        <xdr:cNvPr id="14" name="สี่เหลี่ยมผืนผ้า 13"/>
        <xdr:cNvSpPr/>
      </xdr:nvSpPr>
      <xdr:spPr>
        <a:xfrm>
          <a:off x="9667875" y="23555325"/>
          <a:ext cx="8191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6</xdr:col>
      <xdr:colOff>138545</xdr:colOff>
      <xdr:row>101</xdr:row>
      <xdr:rowOff>242454</xdr:rowOff>
    </xdr:from>
    <xdr:to>
      <xdr:col>17</xdr:col>
      <xdr:colOff>225136</xdr:colOff>
      <xdr:row>101</xdr:row>
      <xdr:rowOff>242455</xdr:rowOff>
    </xdr:to>
    <xdr:cxnSp macro="">
      <xdr:nvCxnSpPr>
        <xdr:cNvPr id="15" name="ลูกศรเชื่อมต่อแบบตรง 14"/>
        <xdr:cNvCxnSpPr/>
      </xdr:nvCxnSpPr>
      <xdr:spPr>
        <a:xfrm flipV="1">
          <a:off x="6891770" y="25245579"/>
          <a:ext cx="3858491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123</xdr:row>
      <xdr:rowOff>219075</xdr:rowOff>
    </xdr:from>
    <xdr:to>
      <xdr:col>16</xdr:col>
      <xdr:colOff>295275</xdr:colOff>
      <xdr:row>125</xdr:row>
      <xdr:rowOff>47625</xdr:rowOff>
    </xdr:to>
    <xdr:sp macro="" textlink="">
      <xdr:nvSpPr>
        <xdr:cNvPr id="16" name="สี่เหลี่ยมผืนผ้า 15"/>
        <xdr:cNvSpPr/>
      </xdr:nvSpPr>
      <xdr:spPr>
        <a:xfrm>
          <a:off x="9658350" y="30460950"/>
          <a:ext cx="819150" cy="304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171450</xdr:colOff>
      <xdr:row>153</xdr:row>
      <xdr:rowOff>219808</xdr:rowOff>
    </xdr:from>
    <xdr:to>
      <xdr:col>16</xdr:col>
      <xdr:colOff>304800</xdr:colOff>
      <xdr:row>155</xdr:row>
      <xdr:rowOff>38099</xdr:rowOff>
    </xdr:to>
    <xdr:sp macro="" textlink="">
      <xdr:nvSpPr>
        <xdr:cNvPr id="17" name="สี่เหลี่ยมผืนผ้า 16"/>
        <xdr:cNvSpPr/>
      </xdr:nvSpPr>
      <xdr:spPr>
        <a:xfrm>
          <a:off x="9667875" y="37843558"/>
          <a:ext cx="819150" cy="29454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190500</xdr:colOff>
      <xdr:row>216</xdr:row>
      <xdr:rowOff>0</xdr:rowOff>
    </xdr:from>
    <xdr:to>
      <xdr:col>16</xdr:col>
      <xdr:colOff>323850</xdr:colOff>
      <xdr:row>217</xdr:row>
      <xdr:rowOff>57150</xdr:rowOff>
    </xdr:to>
    <xdr:sp macro="" textlink="">
      <xdr:nvSpPr>
        <xdr:cNvPr id="18" name="สี่เหลี่ยมผืนผ้า 17"/>
        <xdr:cNvSpPr/>
      </xdr:nvSpPr>
      <xdr:spPr>
        <a:xfrm>
          <a:off x="9686925" y="53101875"/>
          <a:ext cx="819150" cy="295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200025</xdr:colOff>
      <xdr:row>275</xdr:row>
      <xdr:rowOff>0</xdr:rowOff>
    </xdr:from>
    <xdr:to>
      <xdr:col>16</xdr:col>
      <xdr:colOff>333375</xdr:colOff>
      <xdr:row>276</xdr:row>
      <xdr:rowOff>47625</xdr:rowOff>
    </xdr:to>
    <xdr:sp macro="" textlink="">
      <xdr:nvSpPr>
        <xdr:cNvPr id="19" name="สี่เหลี่ยมผืนผ้า 18"/>
        <xdr:cNvSpPr/>
      </xdr:nvSpPr>
      <xdr:spPr>
        <a:xfrm>
          <a:off x="9696450" y="67389375"/>
          <a:ext cx="8191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171450</xdr:colOff>
      <xdr:row>305</xdr:row>
      <xdr:rowOff>0</xdr:rowOff>
    </xdr:from>
    <xdr:to>
      <xdr:col>16</xdr:col>
      <xdr:colOff>304800</xdr:colOff>
      <xdr:row>306</xdr:row>
      <xdr:rowOff>38100</xdr:rowOff>
    </xdr:to>
    <xdr:sp macro="" textlink="">
      <xdr:nvSpPr>
        <xdr:cNvPr id="20" name="สี่เหลี่ยมผืนผ้า 19"/>
        <xdr:cNvSpPr/>
      </xdr:nvSpPr>
      <xdr:spPr>
        <a:xfrm>
          <a:off x="9667875" y="74771250"/>
          <a:ext cx="819150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320387</xdr:colOff>
      <xdr:row>336</xdr:row>
      <xdr:rowOff>138546</xdr:rowOff>
    </xdr:from>
    <xdr:to>
      <xdr:col>17</xdr:col>
      <xdr:colOff>107373</xdr:colOff>
      <xdr:row>337</xdr:row>
      <xdr:rowOff>176645</xdr:rowOff>
    </xdr:to>
    <xdr:sp macro="" textlink="">
      <xdr:nvSpPr>
        <xdr:cNvPr id="21" name="สี่เหลี่ยมผืนผ้า 20"/>
        <xdr:cNvSpPr/>
      </xdr:nvSpPr>
      <xdr:spPr>
        <a:xfrm>
          <a:off x="9816812" y="82529796"/>
          <a:ext cx="815686" cy="2762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190500</xdr:colOff>
      <xdr:row>365</xdr:row>
      <xdr:rowOff>0</xdr:rowOff>
    </xdr:from>
    <xdr:to>
      <xdr:col>16</xdr:col>
      <xdr:colOff>323850</xdr:colOff>
      <xdr:row>366</xdr:row>
      <xdr:rowOff>19050</xdr:rowOff>
    </xdr:to>
    <xdr:sp macro="" textlink="">
      <xdr:nvSpPr>
        <xdr:cNvPr id="22" name="สี่เหลี่ยมผืนผ้า 21"/>
        <xdr:cNvSpPr/>
      </xdr:nvSpPr>
      <xdr:spPr>
        <a:xfrm>
          <a:off x="9686925" y="89535000"/>
          <a:ext cx="81915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14</xdr:col>
      <xdr:colOff>180975</xdr:colOff>
      <xdr:row>397</xdr:row>
      <xdr:rowOff>0</xdr:rowOff>
    </xdr:from>
    <xdr:to>
      <xdr:col>16</xdr:col>
      <xdr:colOff>314325</xdr:colOff>
      <xdr:row>398</xdr:row>
      <xdr:rowOff>19050</xdr:rowOff>
    </xdr:to>
    <xdr:sp macro="" textlink="">
      <xdr:nvSpPr>
        <xdr:cNvPr id="23" name="สี่เหลี่ยมผืนผ้า 22"/>
        <xdr:cNvSpPr/>
      </xdr:nvSpPr>
      <xdr:spPr>
        <a:xfrm>
          <a:off x="9677400" y="97393125"/>
          <a:ext cx="81915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9</xdr:col>
      <xdr:colOff>219809</xdr:colOff>
      <xdr:row>50</xdr:row>
      <xdr:rowOff>0</xdr:rowOff>
    </xdr:from>
    <xdr:to>
      <xdr:col>17</xdr:col>
      <xdr:colOff>95251</xdr:colOff>
      <xdr:row>50</xdr:row>
      <xdr:rowOff>7327</xdr:rowOff>
    </xdr:to>
    <xdr:cxnSp macro="">
      <xdr:nvCxnSpPr>
        <xdr:cNvPr id="24" name="ลูกศรเชื่อมต่อแบบตรง 23"/>
        <xdr:cNvCxnSpPr/>
      </xdr:nvCxnSpPr>
      <xdr:spPr>
        <a:xfrm>
          <a:off x="8001734" y="12382500"/>
          <a:ext cx="261864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433</xdr:row>
      <xdr:rowOff>228600</xdr:rowOff>
    </xdr:from>
    <xdr:to>
      <xdr:col>17</xdr:col>
      <xdr:colOff>152400</xdr:colOff>
      <xdr:row>433</xdr:row>
      <xdr:rowOff>238125</xdr:rowOff>
    </xdr:to>
    <xdr:cxnSp macro="">
      <xdr:nvCxnSpPr>
        <xdr:cNvPr id="25" name="ลูกศรเชื่อมต่อแบบตรง 24"/>
        <xdr:cNvCxnSpPr/>
      </xdr:nvCxnSpPr>
      <xdr:spPr>
        <a:xfrm flipV="1">
          <a:off x="6981825" y="106432350"/>
          <a:ext cx="369570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209151</xdr:colOff>
      <xdr:row>280</xdr:row>
      <xdr:rowOff>0</xdr:rowOff>
    </xdr:from>
    <xdr:to>
      <xdr:col>17</xdr:col>
      <xdr:colOff>174514</xdr:colOff>
      <xdr:row>280</xdr:row>
      <xdr:rowOff>0</xdr:rowOff>
    </xdr:to>
    <xdr:cxnSp macro="">
      <xdr:nvCxnSpPr>
        <xdr:cNvPr id="26" name="ลูกศรเชื่อมต่อแบบตรง 25"/>
        <xdr:cNvCxnSpPr/>
      </xdr:nvCxnSpPr>
      <xdr:spPr>
        <a:xfrm>
          <a:off x="6962376" y="68580000"/>
          <a:ext cx="373726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94517</xdr:colOff>
      <xdr:row>263</xdr:row>
      <xdr:rowOff>1</xdr:rowOff>
    </xdr:from>
    <xdr:to>
      <xdr:col>16</xdr:col>
      <xdr:colOff>275492</xdr:colOff>
      <xdr:row>263</xdr:row>
      <xdr:rowOff>9525</xdr:rowOff>
    </xdr:to>
    <xdr:cxnSp macro="">
      <xdr:nvCxnSpPr>
        <xdr:cNvPr id="27" name="ลูกศรเชื่อมต่อแบบตรง 26"/>
        <xdr:cNvCxnSpPr/>
      </xdr:nvCxnSpPr>
      <xdr:spPr>
        <a:xfrm>
          <a:off x="7190642" y="64531876"/>
          <a:ext cx="3267075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306398</xdr:colOff>
      <xdr:row>100</xdr:row>
      <xdr:rowOff>0</xdr:rowOff>
    </xdr:from>
    <xdr:to>
      <xdr:col>14</xdr:col>
      <xdr:colOff>109904</xdr:colOff>
      <xdr:row>100</xdr:row>
      <xdr:rowOff>1999</xdr:rowOff>
    </xdr:to>
    <xdr:cxnSp macro="">
      <xdr:nvCxnSpPr>
        <xdr:cNvPr id="28" name="ลูกศรเชื่อมต่อแบบตรง 27"/>
        <xdr:cNvCxnSpPr/>
      </xdr:nvCxnSpPr>
      <xdr:spPr>
        <a:xfrm flipV="1">
          <a:off x="9117023" y="24765000"/>
          <a:ext cx="489306" cy="199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322385</xdr:colOff>
      <xdr:row>104</xdr:row>
      <xdr:rowOff>2396</xdr:rowOff>
    </xdr:from>
    <xdr:to>
      <xdr:col>15</xdr:col>
      <xdr:colOff>73003</xdr:colOff>
      <xdr:row>104</xdr:row>
      <xdr:rowOff>7327</xdr:rowOff>
    </xdr:to>
    <xdr:cxnSp macro="">
      <xdr:nvCxnSpPr>
        <xdr:cNvPr id="29" name="ลูกศรเชื่อมต่อแบบตรง 28"/>
        <xdr:cNvCxnSpPr/>
      </xdr:nvCxnSpPr>
      <xdr:spPr>
        <a:xfrm flipV="1">
          <a:off x="9475910" y="25719896"/>
          <a:ext cx="436418" cy="493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35305</xdr:colOff>
      <xdr:row>118</xdr:row>
      <xdr:rowOff>0</xdr:rowOff>
    </xdr:from>
    <xdr:to>
      <xdr:col>10</xdr:col>
      <xdr:colOff>175846</xdr:colOff>
      <xdr:row>118</xdr:row>
      <xdr:rowOff>1332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7817230" y="29051250"/>
          <a:ext cx="483441" cy="133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212480</xdr:colOff>
      <xdr:row>115</xdr:row>
      <xdr:rowOff>225006</xdr:rowOff>
    </xdr:from>
    <xdr:to>
      <xdr:col>8</xdr:col>
      <xdr:colOff>338238</xdr:colOff>
      <xdr:row>116</xdr:row>
      <xdr:rowOff>0</xdr:rowOff>
    </xdr:to>
    <xdr:cxnSp macro="">
      <xdr:nvCxnSpPr>
        <xdr:cNvPr id="31" name="ลูกศรเชื่อมต่อแบบตรง 30"/>
        <xdr:cNvCxnSpPr/>
      </xdr:nvCxnSpPr>
      <xdr:spPr>
        <a:xfrm flipV="1">
          <a:off x="7308605" y="28561881"/>
          <a:ext cx="468658" cy="131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344364</xdr:colOff>
      <xdr:row>114</xdr:row>
      <xdr:rowOff>0</xdr:rowOff>
    </xdr:from>
    <xdr:to>
      <xdr:col>10</xdr:col>
      <xdr:colOff>56616</xdr:colOff>
      <xdr:row>114</xdr:row>
      <xdr:rowOff>0</xdr:rowOff>
    </xdr:to>
    <xdr:cxnSp macro="">
      <xdr:nvCxnSpPr>
        <xdr:cNvPr id="32" name="ลูกศรเชื่อมต่อแบบตรง 31"/>
        <xdr:cNvCxnSpPr/>
      </xdr:nvCxnSpPr>
      <xdr:spPr>
        <a:xfrm>
          <a:off x="7783389" y="28098750"/>
          <a:ext cx="398052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334374</xdr:colOff>
      <xdr:row>112</xdr:row>
      <xdr:rowOff>7327</xdr:rowOff>
    </xdr:from>
    <xdr:to>
      <xdr:col>11</xdr:col>
      <xdr:colOff>241790</xdr:colOff>
      <xdr:row>112</xdr:row>
      <xdr:rowOff>8657</xdr:rowOff>
    </xdr:to>
    <xdr:cxnSp macro="">
      <xdr:nvCxnSpPr>
        <xdr:cNvPr id="33" name="ลูกศรเชื่อมต่อแบบตรง 32"/>
        <xdr:cNvCxnSpPr/>
      </xdr:nvCxnSpPr>
      <xdr:spPr>
        <a:xfrm flipV="1">
          <a:off x="8116299" y="27629827"/>
          <a:ext cx="593216" cy="133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43961</xdr:colOff>
      <xdr:row>141</xdr:row>
      <xdr:rowOff>0</xdr:rowOff>
    </xdr:from>
    <xdr:to>
      <xdr:col>7</xdr:col>
      <xdr:colOff>234460</xdr:colOff>
      <xdr:row>141</xdr:row>
      <xdr:rowOff>0</xdr:rowOff>
    </xdr:to>
    <xdr:cxnSp macro="">
      <xdr:nvCxnSpPr>
        <xdr:cNvPr id="34" name="ลูกศรเชื่อมต่อแบบตรง 33"/>
        <xdr:cNvCxnSpPr/>
      </xdr:nvCxnSpPr>
      <xdr:spPr>
        <a:xfrm>
          <a:off x="6797186" y="34528125"/>
          <a:ext cx="533399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337971</xdr:colOff>
      <xdr:row>134</xdr:row>
      <xdr:rowOff>240722</xdr:rowOff>
    </xdr:from>
    <xdr:to>
      <xdr:col>13</xdr:col>
      <xdr:colOff>329711</xdr:colOff>
      <xdr:row>135</xdr:row>
      <xdr:rowOff>0</xdr:rowOff>
    </xdr:to>
    <xdr:cxnSp macro="">
      <xdr:nvCxnSpPr>
        <xdr:cNvPr id="35" name="ลูกศรเชื่อมต่อแบบตรง 34"/>
        <xdr:cNvCxnSpPr/>
      </xdr:nvCxnSpPr>
      <xdr:spPr>
        <a:xfrm>
          <a:off x="8805696" y="33101972"/>
          <a:ext cx="67754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117230</xdr:colOff>
      <xdr:row>130</xdr:row>
      <xdr:rowOff>241123</xdr:rowOff>
    </xdr:from>
    <xdr:to>
      <xdr:col>11</xdr:col>
      <xdr:colOff>331041</xdr:colOff>
      <xdr:row>131</xdr:row>
      <xdr:rowOff>0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8242055" y="32149873"/>
          <a:ext cx="556711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14653</xdr:colOff>
      <xdr:row>129</xdr:row>
      <xdr:rowOff>0</xdr:rowOff>
    </xdr:from>
    <xdr:to>
      <xdr:col>16</xdr:col>
      <xdr:colOff>278424</xdr:colOff>
      <xdr:row>129</xdr:row>
      <xdr:rowOff>0</xdr:rowOff>
    </xdr:to>
    <xdr:cxnSp macro="">
      <xdr:nvCxnSpPr>
        <xdr:cNvPr id="37" name="ลูกศรเชื่อมต่อแบบตรง 36"/>
        <xdr:cNvCxnSpPr/>
      </xdr:nvCxnSpPr>
      <xdr:spPr>
        <a:xfrm>
          <a:off x="9853978" y="31670625"/>
          <a:ext cx="606671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36635</xdr:colOff>
      <xdr:row>158</xdr:row>
      <xdr:rowOff>241789</xdr:rowOff>
    </xdr:from>
    <xdr:to>
      <xdr:col>7</xdr:col>
      <xdr:colOff>227134</xdr:colOff>
      <xdr:row>158</xdr:row>
      <xdr:rowOff>241791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6789860" y="39056164"/>
          <a:ext cx="53339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21980</xdr:colOff>
      <xdr:row>171</xdr:row>
      <xdr:rowOff>0</xdr:rowOff>
    </xdr:from>
    <xdr:to>
      <xdr:col>8</xdr:col>
      <xdr:colOff>109904</xdr:colOff>
      <xdr:row>171</xdr:row>
      <xdr:rowOff>1</xdr:rowOff>
    </xdr:to>
    <xdr:cxnSp macro="">
      <xdr:nvCxnSpPr>
        <xdr:cNvPr id="39" name="ลูกศรเชื่อมต่อแบบตรง 38"/>
        <xdr:cNvCxnSpPr/>
      </xdr:nvCxnSpPr>
      <xdr:spPr>
        <a:xfrm flipV="1">
          <a:off x="7118105" y="41910000"/>
          <a:ext cx="430824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16254</xdr:colOff>
      <xdr:row>144</xdr:row>
      <xdr:rowOff>241392</xdr:rowOff>
    </xdr:from>
    <xdr:to>
      <xdr:col>13</xdr:col>
      <xdr:colOff>284419</xdr:colOff>
      <xdr:row>145</xdr:row>
      <xdr:rowOff>1332</xdr:rowOff>
    </xdr:to>
    <xdr:cxnSp macro="">
      <xdr:nvCxnSpPr>
        <xdr:cNvPr id="40" name="ลูกศรเชื่อมต่อแบบตรง 39"/>
        <xdr:cNvCxnSpPr/>
      </xdr:nvCxnSpPr>
      <xdr:spPr>
        <a:xfrm>
          <a:off x="8826879" y="35483892"/>
          <a:ext cx="61106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332509</xdr:colOff>
      <xdr:row>147</xdr:row>
      <xdr:rowOff>0</xdr:rowOff>
    </xdr:from>
    <xdr:to>
      <xdr:col>11</xdr:col>
      <xdr:colOff>271096</xdr:colOff>
      <xdr:row>147</xdr:row>
      <xdr:rowOff>3465</xdr:rowOff>
    </xdr:to>
    <xdr:cxnSp macro="">
      <xdr:nvCxnSpPr>
        <xdr:cNvPr id="41" name="ลูกศรเชื่อมต่อแบบตรง 40"/>
        <xdr:cNvCxnSpPr/>
      </xdr:nvCxnSpPr>
      <xdr:spPr>
        <a:xfrm flipV="1">
          <a:off x="8114434" y="35956875"/>
          <a:ext cx="624387" cy="346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78598</xdr:colOff>
      <xdr:row>165</xdr:row>
      <xdr:rowOff>0</xdr:rowOff>
    </xdr:from>
    <xdr:to>
      <xdr:col>14</xdr:col>
      <xdr:colOff>336372</xdr:colOff>
      <xdr:row>165</xdr:row>
      <xdr:rowOff>8661</xdr:rowOff>
    </xdr:to>
    <xdr:cxnSp macro="">
      <xdr:nvCxnSpPr>
        <xdr:cNvPr id="42" name="ลูกศรเชื่อมต่อแบบตรง 41"/>
        <xdr:cNvCxnSpPr/>
      </xdr:nvCxnSpPr>
      <xdr:spPr>
        <a:xfrm flipV="1">
          <a:off x="9232123" y="40481250"/>
          <a:ext cx="600674" cy="866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102577</xdr:colOff>
      <xdr:row>162</xdr:row>
      <xdr:rowOff>244189</xdr:rowOff>
    </xdr:from>
    <xdr:to>
      <xdr:col>17</xdr:col>
      <xdr:colOff>339436</xdr:colOff>
      <xdr:row>163</xdr:row>
      <xdr:rowOff>7327</xdr:rowOff>
    </xdr:to>
    <xdr:cxnSp macro="">
      <xdr:nvCxnSpPr>
        <xdr:cNvPr id="43" name="ลูกศรเชื่อมต่อแบบตรง 42"/>
        <xdr:cNvCxnSpPr/>
      </xdr:nvCxnSpPr>
      <xdr:spPr>
        <a:xfrm flipV="1">
          <a:off x="10284802" y="40001539"/>
          <a:ext cx="579759" cy="107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338372</xdr:colOff>
      <xdr:row>173</xdr:row>
      <xdr:rowOff>7327</xdr:rowOff>
    </xdr:from>
    <xdr:to>
      <xdr:col>17</xdr:col>
      <xdr:colOff>124558</xdr:colOff>
      <xdr:row>173</xdr:row>
      <xdr:rowOff>8659</xdr:rowOff>
    </xdr:to>
    <xdr:cxnSp macro="">
      <xdr:nvCxnSpPr>
        <xdr:cNvPr id="44" name="ลูกศรเชื่อมต่อแบบตรง 43"/>
        <xdr:cNvCxnSpPr/>
      </xdr:nvCxnSpPr>
      <xdr:spPr>
        <a:xfrm flipV="1">
          <a:off x="10177697" y="42393577"/>
          <a:ext cx="471986" cy="133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29308</xdr:colOff>
      <xdr:row>175</xdr:row>
      <xdr:rowOff>0</xdr:rowOff>
    </xdr:from>
    <xdr:to>
      <xdr:col>13</xdr:col>
      <xdr:colOff>153865</xdr:colOff>
      <xdr:row>175</xdr:row>
      <xdr:rowOff>0</xdr:rowOff>
    </xdr:to>
    <xdr:cxnSp macro="">
      <xdr:nvCxnSpPr>
        <xdr:cNvPr id="45" name="ลูกศรเชื่อมต่อแบบตรง 44"/>
        <xdr:cNvCxnSpPr/>
      </xdr:nvCxnSpPr>
      <xdr:spPr>
        <a:xfrm>
          <a:off x="8839933" y="42862500"/>
          <a:ext cx="46745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329046</xdr:colOff>
      <xdr:row>167</xdr:row>
      <xdr:rowOff>665</xdr:rowOff>
    </xdr:from>
    <xdr:to>
      <xdr:col>14</xdr:col>
      <xdr:colOff>225137</xdr:colOff>
      <xdr:row>167</xdr:row>
      <xdr:rowOff>666</xdr:rowOff>
    </xdr:to>
    <xdr:cxnSp macro="">
      <xdr:nvCxnSpPr>
        <xdr:cNvPr id="46" name="ลูกศรเชื่อมต่อแบบตรง 45"/>
        <xdr:cNvCxnSpPr/>
      </xdr:nvCxnSpPr>
      <xdr:spPr>
        <a:xfrm>
          <a:off x="9139671" y="40958165"/>
          <a:ext cx="581891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24780</xdr:colOff>
      <xdr:row>168</xdr:row>
      <xdr:rowOff>246586</xdr:rowOff>
    </xdr:from>
    <xdr:to>
      <xdr:col>13</xdr:col>
      <xdr:colOff>117231</xdr:colOff>
      <xdr:row>169</xdr:row>
      <xdr:rowOff>7327</xdr:rowOff>
    </xdr:to>
    <xdr:cxnSp macro="">
      <xdr:nvCxnSpPr>
        <xdr:cNvPr id="47" name="ลูกศรเชื่อมต่อแบบตรง 46"/>
        <xdr:cNvCxnSpPr/>
      </xdr:nvCxnSpPr>
      <xdr:spPr>
        <a:xfrm>
          <a:off x="8835405" y="41432686"/>
          <a:ext cx="435351" cy="839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337040</xdr:colOff>
      <xdr:row>193</xdr:row>
      <xdr:rowOff>0</xdr:rowOff>
    </xdr:from>
    <xdr:to>
      <xdr:col>8</xdr:col>
      <xdr:colOff>278425</xdr:colOff>
      <xdr:row>193</xdr:row>
      <xdr:rowOff>2</xdr:rowOff>
    </xdr:to>
    <xdr:cxnSp macro="">
      <xdr:nvCxnSpPr>
        <xdr:cNvPr id="48" name="ลูกศรเชื่อมต่อแบบตรง 47"/>
        <xdr:cNvCxnSpPr/>
      </xdr:nvCxnSpPr>
      <xdr:spPr>
        <a:xfrm flipV="1">
          <a:off x="7090265" y="47386875"/>
          <a:ext cx="62718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36635</xdr:colOff>
      <xdr:row>221</xdr:row>
      <xdr:rowOff>7327</xdr:rowOff>
    </xdr:from>
    <xdr:to>
      <xdr:col>14</xdr:col>
      <xdr:colOff>271097</xdr:colOff>
      <xdr:row>221</xdr:row>
      <xdr:rowOff>7328</xdr:rowOff>
    </xdr:to>
    <xdr:cxnSp macro="">
      <xdr:nvCxnSpPr>
        <xdr:cNvPr id="49" name="ลูกศรเชื่อมต่อแบบตรง 48"/>
        <xdr:cNvCxnSpPr/>
      </xdr:nvCxnSpPr>
      <xdr:spPr>
        <a:xfrm flipV="1">
          <a:off x="9190160" y="54299827"/>
          <a:ext cx="577362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</xdr:colOff>
      <xdr:row>177</xdr:row>
      <xdr:rowOff>7327</xdr:rowOff>
    </xdr:from>
    <xdr:to>
      <xdr:col>14</xdr:col>
      <xdr:colOff>95252</xdr:colOff>
      <xdr:row>177</xdr:row>
      <xdr:rowOff>7328</xdr:rowOff>
    </xdr:to>
    <xdr:cxnSp macro="">
      <xdr:nvCxnSpPr>
        <xdr:cNvPr id="50" name="ลูกศรเชื่อมต่อแบบตรง 49"/>
        <xdr:cNvCxnSpPr/>
      </xdr:nvCxnSpPr>
      <xdr:spPr>
        <a:xfrm flipV="1">
          <a:off x="9153526" y="43346077"/>
          <a:ext cx="438151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190501</xdr:colOff>
      <xdr:row>243</xdr:row>
      <xdr:rowOff>190499</xdr:rowOff>
    </xdr:from>
    <xdr:to>
      <xdr:col>16</xdr:col>
      <xdr:colOff>323851</xdr:colOff>
      <xdr:row>244</xdr:row>
      <xdr:rowOff>187036</xdr:rowOff>
    </xdr:to>
    <xdr:sp macro="" textlink="">
      <xdr:nvSpPr>
        <xdr:cNvPr id="51" name="สี่เหลี่ยมผืนผ้า 50"/>
        <xdr:cNvSpPr/>
      </xdr:nvSpPr>
      <xdr:spPr>
        <a:xfrm>
          <a:off x="9686926" y="59959874"/>
          <a:ext cx="819150" cy="2346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10</xdr:col>
      <xdr:colOff>276957</xdr:colOff>
      <xdr:row>43</xdr:row>
      <xdr:rowOff>240323</xdr:rowOff>
    </xdr:from>
    <xdr:to>
      <xdr:col>11</xdr:col>
      <xdr:colOff>306265</xdr:colOff>
      <xdr:row>43</xdr:row>
      <xdr:rowOff>247650</xdr:rowOff>
    </xdr:to>
    <xdr:cxnSp macro="">
      <xdr:nvCxnSpPr>
        <xdr:cNvPr id="52" name="ลูกศรเชื่อมต่อแบบตรง 51"/>
        <xdr:cNvCxnSpPr/>
      </xdr:nvCxnSpPr>
      <xdr:spPr>
        <a:xfrm flipV="1">
          <a:off x="8401782" y="10955948"/>
          <a:ext cx="372208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282818</xdr:colOff>
      <xdr:row>43</xdr:row>
      <xdr:rowOff>246184</xdr:rowOff>
    </xdr:from>
    <xdr:to>
      <xdr:col>14</xdr:col>
      <xdr:colOff>312126</xdr:colOff>
      <xdr:row>44</xdr:row>
      <xdr:rowOff>4396</xdr:rowOff>
    </xdr:to>
    <xdr:cxnSp macro="">
      <xdr:nvCxnSpPr>
        <xdr:cNvPr id="53" name="ลูกศรเชื่อมต่อแบบตรง 52"/>
        <xdr:cNvCxnSpPr/>
      </xdr:nvCxnSpPr>
      <xdr:spPr>
        <a:xfrm flipV="1">
          <a:off x="9436343" y="10952284"/>
          <a:ext cx="372208" cy="58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42494</xdr:colOff>
      <xdr:row>41</xdr:row>
      <xdr:rowOff>247650</xdr:rowOff>
    </xdr:from>
    <xdr:to>
      <xdr:col>8</xdr:col>
      <xdr:colOff>71802</xdr:colOff>
      <xdr:row>42</xdr:row>
      <xdr:rowOff>5862</xdr:rowOff>
    </xdr:to>
    <xdr:cxnSp macro="">
      <xdr:nvCxnSpPr>
        <xdr:cNvPr id="54" name="ลูกศรเชื่อมต่อแบบตรง 53"/>
        <xdr:cNvCxnSpPr/>
      </xdr:nvCxnSpPr>
      <xdr:spPr>
        <a:xfrm flipV="1">
          <a:off x="7138619" y="10477500"/>
          <a:ext cx="372208" cy="58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26376</xdr:colOff>
      <xdr:row>41</xdr:row>
      <xdr:rowOff>246184</xdr:rowOff>
    </xdr:from>
    <xdr:to>
      <xdr:col>14</xdr:col>
      <xdr:colOff>55684</xdr:colOff>
      <xdr:row>42</xdr:row>
      <xdr:rowOff>4396</xdr:rowOff>
    </xdr:to>
    <xdr:cxnSp macro="">
      <xdr:nvCxnSpPr>
        <xdr:cNvPr id="55" name="ลูกศรเชื่อมต่อแบบตรง 54"/>
        <xdr:cNvCxnSpPr/>
      </xdr:nvCxnSpPr>
      <xdr:spPr>
        <a:xfrm flipV="1">
          <a:off x="9179901" y="10476034"/>
          <a:ext cx="372208" cy="58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335574</xdr:colOff>
      <xdr:row>106</xdr:row>
      <xdr:rowOff>8258</xdr:rowOff>
    </xdr:from>
    <xdr:to>
      <xdr:col>15</xdr:col>
      <xdr:colOff>86192</xdr:colOff>
      <xdr:row>106</xdr:row>
      <xdr:rowOff>13189</xdr:rowOff>
    </xdr:to>
    <xdr:cxnSp macro="">
      <xdr:nvCxnSpPr>
        <xdr:cNvPr id="56" name="ลูกศรเชื่อมต่อแบบตรง 55"/>
        <xdr:cNvCxnSpPr/>
      </xdr:nvCxnSpPr>
      <xdr:spPr>
        <a:xfrm flipV="1">
          <a:off x="9489099" y="26202008"/>
          <a:ext cx="436418" cy="493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106573</xdr:colOff>
      <xdr:row>109</xdr:row>
      <xdr:rowOff>218475</xdr:rowOff>
    </xdr:from>
    <xdr:to>
      <xdr:col>17</xdr:col>
      <xdr:colOff>193164</xdr:colOff>
      <xdr:row>109</xdr:row>
      <xdr:rowOff>218476</xdr:rowOff>
    </xdr:to>
    <xdr:cxnSp macro="">
      <xdr:nvCxnSpPr>
        <xdr:cNvPr id="57" name="ลูกศรเชื่อมต่อแบบตรง 56"/>
        <xdr:cNvCxnSpPr/>
      </xdr:nvCxnSpPr>
      <xdr:spPr>
        <a:xfrm flipV="1">
          <a:off x="6859798" y="27126600"/>
          <a:ext cx="3858491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112435</xdr:colOff>
      <xdr:row>107</xdr:row>
      <xdr:rowOff>217010</xdr:rowOff>
    </xdr:from>
    <xdr:to>
      <xdr:col>17</xdr:col>
      <xdr:colOff>199026</xdr:colOff>
      <xdr:row>107</xdr:row>
      <xdr:rowOff>217011</xdr:rowOff>
    </xdr:to>
    <xdr:cxnSp macro="">
      <xdr:nvCxnSpPr>
        <xdr:cNvPr id="58" name="ลูกศรเชื่อมต่อแบบตรง 57"/>
        <xdr:cNvCxnSpPr/>
      </xdr:nvCxnSpPr>
      <xdr:spPr>
        <a:xfrm flipV="1">
          <a:off x="6865660" y="26648885"/>
          <a:ext cx="3858491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13187</xdr:colOff>
      <xdr:row>132</xdr:row>
      <xdr:rowOff>232995</xdr:rowOff>
    </xdr:from>
    <xdr:to>
      <xdr:col>16</xdr:col>
      <xdr:colOff>276958</xdr:colOff>
      <xdr:row>132</xdr:row>
      <xdr:rowOff>232995</xdr:rowOff>
    </xdr:to>
    <xdr:cxnSp macro="">
      <xdr:nvCxnSpPr>
        <xdr:cNvPr id="59" name="ลูกศรเชื่อมต่อแบบตรง 58"/>
        <xdr:cNvCxnSpPr/>
      </xdr:nvCxnSpPr>
      <xdr:spPr>
        <a:xfrm>
          <a:off x="9852512" y="32617995"/>
          <a:ext cx="606671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71804</xdr:colOff>
      <xdr:row>136</xdr:row>
      <xdr:rowOff>232996</xdr:rowOff>
    </xdr:from>
    <xdr:to>
      <xdr:col>11</xdr:col>
      <xdr:colOff>329712</xdr:colOff>
      <xdr:row>136</xdr:row>
      <xdr:rowOff>234461</xdr:rowOff>
    </xdr:to>
    <xdr:cxnSp macro="">
      <xdr:nvCxnSpPr>
        <xdr:cNvPr id="60" name="ลูกศรเชื่อมต่อแบบตรง 59"/>
        <xdr:cNvCxnSpPr/>
      </xdr:nvCxnSpPr>
      <xdr:spPr>
        <a:xfrm>
          <a:off x="8196629" y="33570496"/>
          <a:ext cx="600808" cy="146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152399</xdr:colOff>
      <xdr:row>139</xdr:row>
      <xdr:rowOff>5862</xdr:rowOff>
    </xdr:from>
    <xdr:to>
      <xdr:col>8</xdr:col>
      <xdr:colOff>342899</xdr:colOff>
      <xdr:row>139</xdr:row>
      <xdr:rowOff>5862</xdr:rowOff>
    </xdr:to>
    <xdr:cxnSp macro="">
      <xdr:nvCxnSpPr>
        <xdr:cNvPr id="61" name="ลูกศรเชื่อมต่อแบบตรง 60"/>
        <xdr:cNvCxnSpPr/>
      </xdr:nvCxnSpPr>
      <xdr:spPr>
        <a:xfrm>
          <a:off x="7248524" y="34057737"/>
          <a:ext cx="5334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145072</xdr:colOff>
      <xdr:row>142</xdr:row>
      <xdr:rowOff>240324</xdr:rowOff>
    </xdr:from>
    <xdr:to>
      <xdr:col>11</xdr:col>
      <xdr:colOff>335572</xdr:colOff>
      <xdr:row>142</xdr:row>
      <xdr:rowOff>240324</xdr:rowOff>
    </xdr:to>
    <xdr:cxnSp macro="">
      <xdr:nvCxnSpPr>
        <xdr:cNvPr id="62" name="ลูกศรเชื่อมต่อแบบตรง 61"/>
        <xdr:cNvCxnSpPr/>
      </xdr:nvCxnSpPr>
      <xdr:spPr>
        <a:xfrm>
          <a:off x="8269897" y="35006574"/>
          <a:ext cx="5334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328247</xdr:colOff>
      <xdr:row>160</xdr:row>
      <xdr:rowOff>247650</xdr:rowOff>
    </xdr:from>
    <xdr:to>
      <xdr:col>8</xdr:col>
      <xdr:colOff>174381</xdr:colOff>
      <xdr:row>160</xdr:row>
      <xdr:rowOff>247652</xdr:rowOff>
    </xdr:to>
    <xdr:cxnSp macro="">
      <xdr:nvCxnSpPr>
        <xdr:cNvPr id="63" name="ลูกศรเชื่อมต่อแบบตรง 62"/>
        <xdr:cNvCxnSpPr/>
      </xdr:nvCxnSpPr>
      <xdr:spPr>
        <a:xfrm flipV="1">
          <a:off x="7081472" y="39528750"/>
          <a:ext cx="531934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13189</xdr:colOff>
      <xdr:row>188</xdr:row>
      <xdr:rowOff>247651</xdr:rowOff>
    </xdr:from>
    <xdr:to>
      <xdr:col>8</xdr:col>
      <xdr:colOff>298940</xdr:colOff>
      <xdr:row>188</xdr:row>
      <xdr:rowOff>247653</xdr:rowOff>
    </xdr:to>
    <xdr:cxnSp macro="">
      <xdr:nvCxnSpPr>
        <xdr:cNvPr id="64" name="ลูกศรเชื่อมต่อแบบตรง 63"/>
        <xdr:cNvCxnSpPr/>
      </xdr:nvCxnSpPr>
      <xdr:spPr>
        <a:xfrm flipV="1">
          <a:off x="7109314" y="46434376"/>
          <a:ext cx="62865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342902</xdr:colOff>
      <xdr:row>190</xdr:row>
      <xdr:rowOff>240323</xdr:rowOff>
    </xdr:from>
    <xdr:to>
      <xdr:col>16</xdr:col>
      <xdr:colOff>284287</xdr:colOff>
      <xdr:row>190</xdr:row>
      <xdr:rowOff>240325</xdr:rowOff>
    </xdr:to>
    <xdr:cxnSp macro="">
      <xdr:nvCxnSpPr>
        <xdr:cNvPr id="65" name="ลูกศรเชื่อมต่อแบบตรง 64"/>
        <xdr:cNvCxnSpPr/>
      </xdr:nvCxnSpPr>
      <xdr:spPr>
        <a:xfrm flipV="1">
          <a:off x="9839327" y="46912823"/>
          <a:ext cx="62718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48360</xdr:colOff>
      <xdr:row>224</xdr:row>
      <xdr:rowOff>231530</xdr:rowOff>
    </xdr:from>
    <xdr:to>
      <xdr:col>14</xdr:col>
      <xdr:colOff>334111</xdr:colOff>
      <xdr:row>224</xdr:row>
      <xdr:rowOff>231532</xdr:rowOff>
    </xdr:to>
    <xdr:cxnSp macro="">
      <xdr:nvCxnSpPr>
        <xdr:cNvPr id="66" name="ลูกศรเชื่อมต่อแบบตรง 65"/>
        <xdr:cNvCxnSpPr/>
      </xdr:nvCxnSpPr>
      <xdr:spPr>
        <a:xfrm flipV="1">
          <a:off x="9201885" y="55238405"/>
          <a:ext cx="62865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17587</xdr:colOff>
      <xdr:row>231</xdr:row>
      <xdr:rowOff>2930</xdr:rowOff>
    </xdr:from>
    <xdr:to>
      <xdr:col>16</xdr:col>
      <xdr:colOff>303338</xdr:colOff>
      <xdr:row>231</xdr:row>
      <xdr:rowOff>2932</xdr:rowOff>
    </xdr:to>
    <xdr:cxnSp macro="">
      <xdr:nvCxnSpPr>
        <xdr:cNvPr id="67" name="ลูกศรเชื่อมต่อแบบตรง 66"/>
        <xdr:cNvCxnSpPr/>
      </xdr:nvCxnSpPr>
      <xdr:spPr>
        <a:xfrm flipV="1">
          <a:off x="9856912" y="56676680"/>
          <a:ext cx="62865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310663</xdr:colOff>
      <xdr:row>222</xdr:row>
      <xdr:rowOff>237392</xdr:rowOff>
    </xdr:from>
    <xdr:to>
      <xdr:col>8</xdr:col>
      <xdr:colOff>252048</xdr:colOff>
      <xdr:row>222</xdr:row>
      <xdr:rowOff>237394</xdr:rowOff>
    </xdr:to>
    <xdr:cxnSp macro="">
      <xdr:nvCxnSpPr>
        <xdr:cNvPr id="68" name="ลูกศรเชื่อมต่อแบบตรง 67"/>
        <xdr:cNvCxnSpPr/>
      </xdr:nvCxnSpPr>
      <xdr:spPr>
        <a:xfrm flipV="1">
          <a:off x="7063888" y="54768017"/>
          <a:ext cx="62718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1466</xdr:colOff>
      <xdr:row>226</xdr:row>
      <xdr:rowOff>221272</xdr:rowOff>
    </xdr:from>
    <xdr:to>
      <xdr:col>14</xdr:col>
      <xdr:colOff>287217</xdr:colOff>
      <xdr:row>226</xdr:row>
      <xdr:rowOff>221274</xdr:rowOff>
    </xdr:to>
    <xdr:cxnSp macro="">
      <xdr:nvCxnSpPr>
        <xdr:cNvPr id="69" name="ลูกศรเชื่อมต่อแบบตรง 68"/>
        <xdr:cNvCxnSpPr/>
      </xdr:nvCxnSpPr>
      <xdr:spPr>
        <a:xfrm flipV="1">
          <a:off x="9154991" y="55704397"/>
          <a:ext cx="62865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21982</xdr:colOff>
      <xdr:row>229</xdr:row>
      <xdr:rowOff>14653</xdr:rowOff>
    </xdr:from>
    <xdr:to>
      <xdr:col>11</xdr:col>
      <xdr:colOff>307733</xdr:colOff>
      <xdr:row>229</xdr:row>
      <xdr:rowOff>14655</xdr:rowOff>
    </xdr:to>
    <xdr:cxnSp macro="">
      <xdr:nvCxnSpPr>
        <xdr:cNvPr id="70" name="ลูกศรเชื่อมต่อแบบตรง 69"/>
        <xdr:cNvCxnSpPr/>
      </xdr:nvCxnSpPr>
      <xdr:spPr>
        <a:xfrm flipV="1">
          <a:off x="8146807" y="56212153"/>
          <a:ext cx="62865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135548</xdr:colOff>
      <xdr:row>230</xdr:row>
      <xdr:rowOff>237392</xdr:rowOff>
    </xdr:from>
    <xdr:to>
      <xdr:col>10</xdr:col>
      <xdr:colOff>202223</xdr:colOff>
      <xdr:row>230</xdr:row>
      <xdr:rowOff>237393</xdr:rowOff>
    </xdr:to>
    <xdr:cxnSp macro="">
      <xdr:nvCxnSpPr>
        <xdr:cNvPr id="71" name="ลูกศรเชื่อมต่อแบบตรง 70"/>
        <xdr:cNvCxnSpPr/>
      </xdr:nvCxnSpPr>
      <xdr:spPr>
        <a:xfrm flipV="1">
          <a:off x="7574573" y="56673017"/>
          <a:ext cx="75247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27843</xdr:colOff>
      <xdr:row>281</xdr:row>
      <xdr:rowOff>225671</xdr:rowOff>
    </xdr:from>
    <xdr:to>
      <xdr:col>7</xdr:col>
      <xdr:colOff>313593</xdr:colOff>
      <xdr:row>281</xdr:row>
      <xdr:rowOff>225673</xdr:rowOff>
    </xdr:to>
    <xdr:cxnSp macro="">
      <xdr:nvCxnSpPr>
        <xdr:cNvPr id="72" name="ลูกศรเชื่อมต่อแบบตรง 71"/>
        <xdr:cNvCxnSpPr/>
      </xdr:nvCxnSpPr>
      <xdr:spPr>
        <a:xfrm flipV="1">
          <a:off x="6781068" y="69043796"/>
          <a:ext cx="62865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4397</xdr:colOff>
      <xdr:row>281</xdr:row>
      <xdr:rowOff>231532</xdr:rowOff>
    </xdr:from>
    <xdr:to>
      <xdr:col>14</xdr:col>
      <xdr:colOff>290148</xdr:colOff>
      <xdr:row>281</xdr:row>
      <xdr:rowOff>231534</xdr:rowOff>
    </xdr:to>
    <xdr:cxnSp macro="">
      <xdr:nvCxnSpPr>
        <xdr:cNvPr id="73" name="ลูกศรเชื่อมต่อแบบตรง 72"/>
        <xdr:cNvCxnSpPr/>
      </xdr:nvCxnSpPr>
      <xdr:spPr>
        <a:xfrm flipV="1">
          <a:off x="9157922" y="69049657"/>
          <a:ext cx="62865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11724</xdr:colOff>
      <xdr:row>283</xdr:row>
      <xdr:rowOff>231532</xdr:rowOff>
    </xdr:from>
    <xdr:to>
      <xdr:col>10</xdr:col>
      <xdr:colOff>297474</xdr:colOff>
      <xdr:row>283</xdr:row>
      <xdr:rowOff>231534</xdr:rowOff>
    </xdr:to>
    <xdr:cxnSp macro="">
      <xdr:nvCxnSpPr>
        <xdr:cNvPr id="74" name="ลูกศรเชื่อมต่อแบบตรง 73"/>
        <xdr:cNvCxnSpPr/>
      </xdr:nvCxnSpPr>
      <xdr:spPr>
        <a:xfrm flipV="1">
          <a:off x="7793649" y="69525907"/>
          <a:ext cx="62865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61545</xdr:colOff>
      <xdr:row>310</xdr:row>
      <xdr:rowOff>17586</xdr:rowOff>
    </xdr:from>
    <xdr:to>
      <xdr:col>9</xdr:col>
      <xdr:colOff>2931</xdr:colOff>
      <xdr:row>310</xdr:row>
      <xdr:rowOff>17588</xdr:rowOff>
    </xdr:to>
    <xdr:cxnSp macro="">
      <xdr:nvCxnSpPr>
        <xdr:cNvPr id="75" name="ลูกศรเชื่อมต่อแบบตรง 74"/>
        <xdr:cNvCxnSpPr/>
      </xdr:nvCxnSpPr>
      <xdr:spPr>
        <a:xfrm flipV="1">
          <a:off x="7157670" y="75979461"/>
          <a:ext cx="62718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161193</xdr:colOff>
      <xdr:row>321</xdr:row>
      <xdr:rowOff>7327</xdr:rowOff>
    </xdr:from>
    <xdr:to>
      <xdr:col>17</xdr:col>
      <xdr:colOff>126556</xdr:colOff>
      <xdr:row>321</xdr:row>
      <xdr:rowOff>7327</xdr:rowOff>
    </xdr:to>
    <xdr:cxnSp macro="">
      <xdr:nvCxnSpPr>
        <xdr:cNvPr id="76" name="ลูกศรเชื่อมต่อแบบตรง 75"/>
        <xdr:cNvCxnSpPr/>
      </xdr:nvCxnSpPr>
      <xdr:spPr>
        <a:xfrm>
          <a:off x="6914418" y="78588577"/>
          <a:ext cx="373726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174381</xdr:colOff>
      <xdr:row>323</xdr:row>
      <xdr:rowOff>35169</xdr:rowOff>
    </xdr:from>
    <xdr:to>
      <xdr:col>17</xdr:col>
      <xdr:colOff>139744</xdr:colOff>
      <xdr:row>323</xdr:row>
      <xdr:rowOff>35169</xdr:rowOff>
    </xdr:to>
    <xdr:cxnSp macro="">
      <xdr:nvCxnSpPr>
        <xdr:cNvPr id="77" name="ลูกศรเชื่อมต่อแบบตรง 76"/>
        <xdr:cNvCxnSpPr/>
      </xdr:nvCxnSpPr>
      <xdr:spPr>
        <a:xfrm>
          <a:off x="6927606" y="79092669"/>
          <a:ext cx="373726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187570</xdr:colOff>
      <xdr:row>324</xdr:row>
      <xdr:rowOff>224203</xdr:rowOff>
    </xdr:from>
    <xdr:to>
      <xdr:col>17</xdr:col>
      <xdr:colOff>152933</xdr:colOff>
      <xdr:row>324</xdr:row>
      <xdr:rowOff>224203</xdr:rowOff>
    </xdr:to>
    <xdr:cxnSp macro="">
      <xdr:nvCxnSpPr>
        <xdr:cNvPr id="78" name="ลูกศรเชื่อมต่อแบบตรง 77"/>
        <xdr:cNvCxnSpPr/>
      </xdr:nvCxnSpPr>
      <xdr:spPr>
        <a:xfrm>
          <a:off x="6940795" y="79519828"/>
          <a:ext cx="373726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20518</xdr:colOff>
      <xdr:row>248</xdr:row>
      <xdr:rowOff>240323</xdr:rowOff>
    </xdr:from>
    <xdr:to>
      <xdr:col>11</xdr:col>
      <xdr:colOff>218345</xdr:colOff>
      <xdr:row>248</xdr:row>
      <xdr:rowOff>240323</xdr:rowOff>
    </xdr:to>
    <xdr:cxnSp macro="">
      <xdr:nvCxnSpPr>
        <xdr:cNvPr id="79" name="ลูกศรเชื่อมต่อแบบตรง 78"/>
        <xdr:cNvCxnSpPr/>
      </xdr:nvCxnSpPr>
      <xdr:spPr>
        <a:xfrm>
          <a:off x="8145343" y="61200323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4398</xdr:colOff>
      <xdr:row>252</xdr:row>
      <xdr:rowOff>231531</xdr:rowOff>
    </xdr:from>
    <xdr:to>
      <xdr:col>13</xdr:col>
      <xdr:colOff>202224</xdr:colOff>
      <xdr:row>252</xdr:row>
      <xdr:rowOff>231531</xdr:rowOff>
    </xdr:to>
    <xdr:cxnSp macro="">
      <xdr:nvCxnSpPr>
        <xdr:cNvPr id="80" name="ลูกศรเชื่อมต่อแบบตรง 79"/>
        <xdr:cNvCxnSpPr/>
      </xdr:nvCxnSpPr>
      <xdr:spPr>
        <a:xfrm>
          <a:off x="8815023" y="62144031"/>
          <a:ext cx="54072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4397</xdr:colOff>
      <xdr:row>71</xdr:row>
      <xdr:rowOff>238857</xdr:rowOff>
    </xdr:from>
    <xdr:to>
      <xdr:col>10</xdr:col>
      <xdr:colOff>202223</xdr:colOff>
      <xdr:row>71</xdr:row>
      <xdr:rowOff>238857</xdr:rowOff>
    </xdr:to>
    <xdr:cxnSp macro="">
      <xdr:nvCxnSpPr>
        <xdr:cNvPr id="81" name="ลูกศรเชื่อมต่อแบบตรง 80"/>
        <xdr:cNvCxnSpPr/>
      </xdr:nvCxnSpPr>
      <xdr:spPr>
        <a:xfrm>
          <a:off x="7786322" y="17860107"/>
          <a:ext cx="54072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39567</xdr:colOff>
      <xdr:row>254</xdr:row>
      <xdr:rowOff>230065</xdr:rowOff>
    </xdr:from>
    <xdr:to>
      <xdr:col>13</xdr:col>
      <xdr:colOff>237393</xdr:colOff>
      <xdr:row>254</xdr:row>
      <xdr:rowOff>230065</xdr:rowOff>
    </xdr:to>
    <xdr:cxnSp macro="">
      <xdr:nvCxnSpPr>
        <xdr:cNvPr id="82" name="ลูกศรเชื่อมต่อแบบตรง 81"/>
        <xdr:cNvCxnSpPr/>
      </xdr:nvCxnSpPr>
      <xdr:spPr>
        <a:xfrm>
          <a:off x="8850192" y="62618815"/>
          <a:ext cx="54072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148002</xdr:colOff>
      <xdr:row>342</xdr:row>
      <xdr:rowOff>1465</xdr:rowOff>
    </xdr:from>
    <xdr:to>
      <xdr:col>15</xdr:col>
      <xdr:colOff>1463</xdr:colOff>
      <xdr:row>342</xdr:row>
      <xdr:rowOff>1465</xdr:rowOff>
    </xdr:to>
    <xdr:cxnSp macro="">
      <xdr:nvCxnSpPr>
        <xdr:cNvPr id="83" name="ลูกศรเชื่อมต่อแบบตรง 82"/>
        <xdr:cNvCxnSpPr/>
      </xdr:nvCxnSpPr>
      <xdr:spPr>
        <a:xfrm>
          <a:off x="9301527" y="83821465"/>
          <a:ext cx="539261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14655</xdr:colOff>
      <xdr:row>344</xdr:row>
      <xdr:rowOff>7327</xdr:rowOff>
    </xdr:from>
    <xdr:to>
      <xdr:col>14</xdr:col>
      <xdr:colOff>212482</xdr:colOff>
      <xdr:row>344</xdr:row>
      <xdr:rowOff>7327</xdr:rowOff>
    </xdr:to>
    <xdr:cxnSp macro="">
      <xdr:nvCxnSpPr>
        <xdr:cNvPr id="84" name="ลูกศรเชื่อมต่อแบบตรง 83"/>
        <xdr:cNvCxnSpPr/>
      </xdr:nvCxnSpPr>
      <xdr:spPr>
        <a:xfrm>
          <a:off x="9168180" y="84303577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342901</xdr:colOff>
      <xdr:row>69</xdr:row>
      <xdr:rowOff>240323</xdr:rowOff>
    </xdr:from>
    <xdr:to>
      <xdr:col>10</xdr:col>
      <xdr:colOff>196362</xdr:colOff>
      <xdr:row>69</xdr:row>
      <xdr:rowOff>240323</xdr:rowOff>
    </xdr:to>
    <xdr:cxnSp macro="">
      <xdr:nvCxnSpPr>
        <xdr:cNvPr id="85" name="ลูกศรเชื่อมต่อแบบตรง 84"/>
        <xdr:cNvCxnSpPr/>
      </xdr:nvCxnSpPr>
      <xdr:spPr>
        <a:xfrm>
          <a:off x="7781926" y="17385323"/>
          <a:ext cx="539261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342902</xdr:colOff>
      <xdr:row>250</xdr:row>
      <xdr:rowOff>240322</xdr:rowOff>
    </xdr:from>
    <xdr:to>
      <xdr:col>12</xdr:col>
      <xdr:colOff>196364</xdr:colOff>
      <xdr:row>250</xdr:row>
      <xdr:rowOff>240322</xdr:rowOff>
    </xdr:to>
    <xdr:cxnSp macro="">
      <xdr:nvCxnSpPr>
        <xdr:cNvPr id="86" name="ลูกศรเชื่อมต่อแบบตรง 85"/>
        <xdr:cNvCxnSpPr/>
      </xdr:nvCxnSpPr>
      <xdr:spPr>
        <a:xfrm>
          <a:off x="8467727" y="61676572"/>
          <a:ext cx="539262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55687</xdr:colOff>
      <xdr:row>67</xdr:row>
      <xdr:rowOff>238857</xdr:rowOff>
    </xdr:from>
    <xdr:to>
      <xdr:col>13</xdr:col>
      <xdr:colOff>253513</xdr:colOff>
      <xdr:row>67</xdr:row>
      <xdr:rowOff>238857</xdr:rowOff>
    </xdr:to>
    <xdr:cxnSp macro="">
      <xdr:nvCxnSpPr>
        <xdr:cNvPr id="87" name="ลูกศรเชื่อมต่อแบบตรง 86"/>
        <xdr:cNvCxnSpPr/>
      </xdr:nvCxnSpPr>
      <xdr:spPr>
        <a:xfrm>
          <a:off x="8866312" y="16907607"/>
          <a:ext cx="54072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257</xdr:row>
      <xdr:rowOff>0</xdr:rowOff>
    </xdr:from>
    <xdr:to>
      <xdr:col>14</xdr:col>
      <xdr:colOff>197827</xdr:colOff>
      <xdr:row>257</xdr:row>
      <xdr:rowOff>0</xdr:rowOff>
    </xdr:to>
    <xdr:cxnSp macro="">
      <xdr:nvCxnSpPr>
        <xdr:cNvPr id="88" name="ลูกศรเชื่อมต่อแบบตรง 87"/>
        <xdr:cNvCxnSpPr/>
      </xdr:nvCxnSpPr>
      <xdr:spPr>
        <a:xfrm>
          <a:off x="9153525" y="63103125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145072</xdr:colOff>
      <xdr:row>258</xdr:row>
      <xdr:rowOff>232995</xdr:rowOff>
    </xdr:from>
    <xdr:to>
      <xdr:col>11</xdr:col>
      <xdr:colOff>342899</xdr:colOff>
      <xdr:row>258</xdr:row>
      <xdr:rowOff>232995</xdr:rowOff>
    </xdr:to>
    <xdr:cxnSp macro="">
      <xdr:nvCxnSpPr>
        <xdr:cNvPr id="89" name="ลูกศรเชื่อมต่อแบบตรง 88"/>
        <xdr:cNvCxnSpPr/>
      </xdr:nvCxnSpPr>
      <xdr:spPr>
        <a:xfrm>
          <a:off x="8269897" y="63574245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11722</xdr:colOff>
      <xdr:row>260</xdr:row>
      <xdr:rowOff>238856</xdr:rowOff>
    </xdr:from>
    <xdr:to>
      <xdr:col>17</xdr:col>
      <xdr:colOff>209549</xdr:colOff>
      <xdr:row>260</xdr:row>
      <xdr:rowOff>238856</xdr:rowOff>
    </xdr:to>
    <xdr:cxnSp macro="">
      <xdr:nvCxnSpPr>
        <xdr:cNvPr id="90" name="ลูกศรเชื่อมต่อแบบตรง 89"/>
        <xdr:cNvCxnSpPr/>
      </xdr:nvCxnSpPr>
      <xdr:spPr>
        <a:xfrm>
          <a:off x="10193947" y="64056356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212481</xdr:colOff>
      <xdr:row>402</xdr:row>
      <xdr:rowOff>0</xdr:rowOff>
    </xdr:from>
    <xdr:to>
      <xdr:col>17</xdr:col>
      <xdr:colOff>177844</xdr:colOff>
      <xdr:row>402</xdr:row>
      <xdr:rowOff>0</xdr:rowOff>
    </xdr:to>
    <xdr:cxnSp macro="">
      <xdr:nvCxnSpPr>
        <xdr:cNvPr id="91" name="ลูกศรเชื่อมต่อแบบตรง 90"/>
        <xdr:cNvCxnSpPr/>
      </xdr:nvCxnSpPr>
      <xdr:spPr>
        <a:xfrm>
          <a:off x="6965706" y="98583750"/>
          <a:ext cx="373726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10256</xdr:colOff>
      <xdr:row>410</xdr:row>
      <xdr:rowOff>237390</xdr:rowOff>
    </xdr:from>
    <xdr:to>
      <xdr:col>12</xdr:col>
      <xdr:colOff>208083</xdr:colOff>
      <xdr:row>410</xdr:row>
      <xdr:rowOff>237390</xdr:rowOff>
    </xdr:to>
    <xdr:cxnSp macro="">
      <xdr:nvCxnSpPr>
        <xdr:cNvPr id="92" name="ลูกศรเชื่อมต่อแบบตรง 91"/>
        <xdr:cNvCxnSpPr/>
      </xdr:nvCxnSpPr>
      <xdr:spPr>
        <a:xfrm>
          <a:off x="8477981" y="100726140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73269</xdr:colOff>
      <xdr:row>413</xdr:row>
      <xdr:rowOff>7327</xdr:rowOff>
    </xdr:from>
    <xdr:to>
      <xdr:col>16</xdr:col>
      <xdr:colOff>300404</xdr:colOff>
      <xdr:row>413</xdr:row>
      <xdr:rowOff>7327</xdr:rowOff>
    </xdr:to>
    <xdr:cxnSp macro="">
      <xdr:nvCxnSpPr>
        <xdr:cNvPr id="93" name="ลูกศรเชื่อมต่อแบบตรง 92"/>
        <xdr:cNvCxnSpPr/>
      </xdr:nvCxnSpPr>
      <xdr:spPr>
        <a:xfrm>
          <a:off x="7169394" y="101210452"/>
          <a:ext cx="331323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29307</xdr:colOff>
      <xdr:row>265</xdr:row>
      <xdr:rowOff>139211</xdr:rowOff>
    </xdr:from>
    <xdr:to>
      <xdr:col>11</xdr:col>
      <xdr:colOff>175846</xdr:colOff>
      <xdr:row>265</xdr:row>
      <xdr:rowOff>139211</xdr:rowOff>
    </xdr:to>
    <xdr:cxnSp macro="">
      <xdr:nvCxnSpPr>
        <xdr:cNvPr id="94" name="ลูกศรเชื่อมต่อแบบตรง 93"/>
        <xdr:cNvCxnSpPr/>
      </xdr:nvCxnSpPr>
      <xdr:spPr>
        <a:xfrm>
          <a:off x="7811232" y="65147336"/>
          <a:ext cx="832339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20515</xdr:colOff>
      <xdr:row>268</xdr:row>
      <xdr:rowOff>115765</xdr:rowOff>
    </xdr:from>
    <xdr:to>
      <xdr:col>11</xdr:col>
      <xdr:colOff>167054</xdr:colOff>
      <xdr:row>268</xdr:row>
      <xdr:rowOff>115765</xdr:rowOff>
    </xdr:to>
    <xdr:cxnSp macro="">
      <xdr:nvCxnSpPr>
        <xdr:cNvPr id="95" name="ลูกศรเชื่อมต่อแบบตรง 94"/>
        <xdr:cNvCxnSpPr/>
      </xdr:nvCxnSpPr>
      <xdr:spPr>
        <a:xfrm>
          <a:off x="7802440" y="65838265"/>
          <a:ext cx="832339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146538</xdr:colOff>
      <xdr:row>370</xdr:row>
      <xdr:rowOff>0</xdr:rowOff>
    </xdr:from>
    <xdr:to>
      <xdr:col>9</xdr:col>
      <xdr:colOff>0</xdr:colOff>
      <xdr:row>370</xdr:row>
      <xdr:rowOff>0</xdr:rowOff>
    </xdr:to>
    <xdr:cxnSp macro="">
      <xdr:nvCxnSpPr>
        <xdr:cNvPr id="96" name="ลูกศรเชื่อมต่อแบบตรง 95"/>
        <xdr:cNvCxnSpPr/>
      </xdr:nvCxnSpPr>
      <xdr:spPr>
        <a:xfrm>
          <a:off x="7242663" y="90725625"/>
          <a:ext cx="539262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42496</xdr:colOff>
      <xdr:row>369</xdr:row>
      <xdr:rowOff>240323</xdr:rowOff>
    </xdr:from>
    <xdr:to>
      <xdr:col>14</xdr:col>
      <xdr:colOff>240323</xdr:colOff>
      <xdr:row>369</xdr:row>
      <xdr:rowOff>240323</xdr:rowOff>
    </xdr:to>
    <xdr:cxnSp macro="">
      <xdr:nvCxnSpPr>
        <xdr:cNvPr id="97" name="ลูกศรเชื่อมต่อแบบตรง 96"/>
        <xdr:cNvCxnSpPr/>
      </xdr:nvCxnSpPr>
      <xdr:spPr>
        <a:xfrm>
          <a:off x="9196021" y="90727823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5862</xdr:colOff>
      <xdr:row>371</xdr:row>
      <xdr:rowOff>240324</xdr:rowOff>
    </xdr:from>
    <xdr:to>
      <xdr:col>12</xdr:col>
      <xdr:colOff>203689</xdr:colOff>
      <xdr:row>371</xdr:row>
      <xdr:rowOff>240324</xdr:rowOff>
    </xdr:to>
    <xdr:cxnSp macro="">
      <xdr:nvCxnSpPr>
        <xdr:cNvPr id="98" name="ลูกศรเชื่อมต่อแบบตรง 97"/>
        <xdr:cNvCxnSpPr/>
      </xdr:nvCxnSpPr>
      <xdr:spPr>
        <a:xfrm>
          <a:off x="8473587" y="91204074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11723</xdr:colOff>
      <xdr:row>374</xdr:row>
      <xdr:rowOff>11724</xdr:rowOff>
    </xdr:from>
    <xdr:to>
      <xdr:col>15</xdr:col>
      <xdr:colOff>209549</xdr:colOff>
      <xdr:row>374</xdr:row>
      <xdr:rowOff>11724</xdr:rowOff>
    </xdr:to>
    <xdr:cxnSp macro="">
      <xdr:nvCxnSpPr>
        <xdr:cNvPr id="99" name="ลูกศรเชื่อมต่อแบบตรง 98"/>
        <xdr:cNvCxnSpPr/>
      </xdr:nvCxnSpPr>
      <xdr:spPr>
        <a:xfrm>
          <a:off x="9508148" y="91689849"/>
          <a:ext cx="54072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32239</xdr:colOff>
      <xdr:row>378</xdr:row>
      <xdr:rowOff>10259</xdr:rowOff>
    </xdr:from>
    <xdr:to>
      <xdr:col>10</xdr:col>
      <xdr:colOff>230065</xdr:colOff>
      <xdr:row>378</xdr:row>
      <xdr:rowOff>10259</xdr:rowOff>
    </xdr:to>
    <xdr:cxnSp macro="">
      <xdr:nvCxnSpPr>
        <xdr:cNvPr id="100" name="ลูกศรเชื่อมต่อแบบตรง 99"/>
        <xdr:cNvCxnSpPr/>
      </xdr:nvCxnSpPr>
      <xdr:spPr>
        <a:xfrm>
          <a:off x="7814164" y="92640884"/>
          <a:ext cx="54072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14653</xdr:colOff>
      <xdr:row>375</xdr:row>
      <xdr:rowOff>241786</xdr:rowOff>
    </xdr:from>
    <xdr:to>
      <xdr:col>11</xdr:col>
      <xdr:colOff>212480</xdr:colOff>
      <xdr:row>375</xdr:row>
      <xdr:rowOff>241786</xdr:rowOff>
    </xdr:to>
    <xdr:cxnSp macro="">
      <xdr:nvCxnSpPr>
        <xdr:cNvPr id="101" name="ลูกศรเชื่อมต่อแบบตรง 100"/>
        <xdr:cNvCxnSpPr/>
      </xdr:nvCxnSpPr>
      <xdr:spPr>
        <a:xfrm>
          <a:off x="8139478" y="92158036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32239</xdr:colOff>
      <xdr:row>312</xdr:row>
      <xdr:rowOff>2932</xdr:rowOff>
    </xdr:from>
    <xdr:to>
      <xdr:col>11</xdr:col>
      <xdr:colOff>317990</xdr:colOff>
      <xdr:row>312</xdr:row>
      <xdr:rowOff>2934</xdr:rowOff>
    </xdr:to>
    <xdr:cxnSp macro="">
      <xdr:nvCxnSpPr>
        <xdr:cNvPr id="102" name="ลูกศรเชื่อมต่อแบบตรง 101"/>
        <xdr:cNvCxnSpPr/>
      </xdr:nvCxnSpPr>
      <xdr:spPr>
        <a:xfrm flipV="1">
          <a:off x="8157064" y="76441057"/>
          <a:ext cx="62865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16120</xdr:colOff>
      <xdr:row>285</xdr:row>
      <xdr:rowOff>235928</xdr:rowOff>
    </xdr:from>
    <xdr:to>
      <xdr:col>8</xdr:col>
      <xdr:colOff>301871</xdr:colOff>
      <xdr:row>285</xdr:row>
      <xdr:rowOff>235930</xdr:rowOff>
    </xdr:to>
    <xdr:cxnSp macro="">
      <xdr:nvCxnSpPr>
        <xdr:cNvPr id="103" name="ลูกศรเชื่อมต่อแบบตรง 102"/>
        <xdr:cNvCxnSpPr/>
      </xdr:nvCxnSpPr>
      <xdr:spPr>
        <a:xfrm flipV="1">
          <a:off x="7112245" y="70006553"/>
          <a:ext cx="62865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131884</xdr:colOff>
      <xdr:row>430</xdr:row>
      <xdr:rowOff>0</xdr:rowOff>
    </xdr:from>
    <xdr:to>
      <xdr:col>8</xdr:col>
      <xdr:colOff>329711</xdr:colOff>
      <xdr:row>430</xdr:row>
      <xdr:rowOff>0</xdr:rowOff>
    </xdr:to>
    <xdr:cxnSp macro="">
      <xdr:nvCxnSpPr>
        <xdr:cNvPr id="104" name="ลูกศรเชื่อมต่อแบบตรง 103"/>
        <xdr:cNvCxnSpPr/>
      </xdr:nvCxnSpPr>
      <xdr:spPr>
        <a:xfrm>
          <a:off x="7228009" y="105489375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146538</xdr:colOff>
      <xdr:row>436</xdr:row>
      <xdr:rowOff>0</xdr:rowOff>
    </xdr:from>
    <xdr:to>
      <xdr:col>11</xdr:col>
      <xdr:colOff>344365</xdr:colOff>
      <xdr:row>436</xdr:row>
      <xdr:rowOff>0</xdr:rowOff>
    </xdr:to>
    <xdr:cxnSp macro="">
      <xdr:nvCxnSpPr>
        <xdr:cNvPr id="105" name="ลูกศรเชื่อมต่อแบบตรง 104"/>
        <xdr:cNvCxnSpPr/>
      </xdr:nvCxnSpPr>
      <xdr:spPr>
        <a:xfrm>
          <a:off x="8271363" y="106918125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117231</xdr:colOff>
      <xdr:row>54</xdr:row>
      <xdr:rowOff>0</xdr:rowOff>
    </xdr:from>
    <xdr:to>
      <xdr:col>8</xdr:col>
      <xdr:colOff>278423</xdr:colOff>
      <xdr:row>54</xdr:row>
      <xdr:rowOff>0</xdr:rowOff>
    </xdr:to>
    <xdr:cxnSp macro="">
      <xdr:nvCxnSpPr>
        <xdr:cNvPr id="106" name="ลูกศรเชื่อมต่อแบบตรง 105"/>
        <xdr:cNvCxnSpPr/>
      </xdr:nvCxnSpPr>
      <xdr:spPr>
        <a:xfrm>
          <a:off x="6870456" y="13335000"/>
          <a:ext cx="846992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171450</xdr:colOff>
      <xdr:row>183</xdr:row>
      <xdr:rowOff>219808</xdr:rowOff>
    </xdr:from>
    <xdr:to>
      <xdr:col>16</xdr:col>
      <xdr:colOff>304800</xdr:colOff>
      <xdr:row>185</xdr:row>
      <xdr:rowOff>38099</xdr:rowOff>
    </xdr:to>
    <xdr:sp macro="" textlink="">
      <xdr:nvSpPr>
        <xdr:cNvPr id="107" name="สี่เหลี่ยมผืนผ้า 106"/>
        <xdr:cNvSpPr/>
      </xdr:nvSpPr>
      <xdr:spPr>
        <a:xfrm>
          <a:off x="9667875" y="45225433"/>
          <a:ext cx="819150" cy="29454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6</xdr:col>
      <xdr:colOff>19052</xdr:colOff>
      <xdr:row>47</xdr:row>
      <xdr:rowOff>231530</xdr:rowOff>
    </xdr:from>
    <xdr:to>
      <xdr:col>7</xdr:col>
      <xdr:colOff>216878</xdr:colOff>
      <xdr:row>47</xdr:row>
      <xdr:rowOff>231530</xdr:rowOff>
    </xdr:to>
    <xdr:cxnSp macro="">
      <xdr:nvCxnSpPr>
        <xdr:cNvPr id="108" name="ลูกศรเชื่อมต่อแบบตรง 107"/>
        <xdr:cNvCxnSpPr/>
      </xdr:nvCxnSpPr>
      <xdr:spPr>
        <a:xfrm>
          <a:off x="6772277" y="11899655"/>
          <a:ext cx="54072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131884</xdr:colOff>
      <xdr:row>432</xdr:row>
      <xdr:rowOff>0</xdr:rowOff>
    </xdr:from>
    <xdr:to>
      <xdr:col>8</xdr:col>
      <xdr:colOff>329711</xdr:colOff>
      <xdr:row>432</xdr:row>
      <xdr:rowOff>0</xdr:rowOff>
    </xdr:to>
    <xdr:cxnSp macro="">
      <xdr:nvCxnSpPr>
        <xdr:cNvPr id="109" name="ลูกศรเชื่อมต่อแบบตรง 108"/>
        <xdr:cNvCxnSpPr/>
      </xdr:nvCxnSpPr>
      <xdr:spPr>
        <a:xfrm>
          <a:off x="7228009" y="105965625"/>
          <a:ext cx="54072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342900</xdr:colOff>
      <xdr:row>431</xdr:row>
      <xdr:rowOff>232996</xdr:rowOff>
    </xdr:from>
    <xdr:to>
      <xdr:col>17</xdr:col>
      <xdr:colOff>73270</xdr:colOff>
      <xdr:row>431</xdr:row>
      <xdr:rowOff>234461</xdr:rowOff>
    </xdr:to>
    <xdr:cxnSp macro="">
      <xdr:nvCxnSpPr>
        <xdr:cNvPr id="110" name="ลูกศรเชื่อมต่อแบบตรง 109"/>
        <xdr:cNvCxnSpPr/>
      </xdr:nvCxnSpPr>
      <xdr:spPr>
        <a:xfrm>
          <a:off x="9839325" y="105960496"/>
          <a:ext cx="759070" cy="146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180975</xdr:colOff>
      <xdr:row>517</xdr:row>
      <xdr:rowOff>0</xdr:rowOff>
    </xdr:from>
    <xdr:to>
      <xdr:col>16</xdr:col>
      <xdr:colOff>314325</xdr:colOff>
      <xdr:row>518</xdr:row>
      <xdr:rowOff>19050</xdr:rowOff>
    </xdr:to>
    <xdr:sp macro="" textlink="">
      <xdr:nvSpPr>
        <xdr:cNvPr id="111" name="สี่เหลี่ยมผืนผ้า 110"/>
        <xdr:cNvSpPr/>
      </xdr:nvSpPr>
      <xdr:spPr>
        <a:xfrm>
          <a:off x="8658225" y="90554175"/>
          <a:ext cx="676275" cy="2476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6</xdr:col>
      <xdr:colOff>212481</xdr:colOff>
      <xdr:row>522</xdr:row>
      <xdr:rowOff>0</xdr:rowOff>
    </xdr:from>
    <xdr:to>
      <xdr:col>17</xdr:col>
      <xdr:colOff>177844</xdr:colOff>
      <xdr:row>522</xdr:row>
      <xdr:rowOff>0</xdr:rowOff>
    </xdr:to>
    <xdr:cxnSp macro="">
      <xdr:nvCxnSpPr>
        <xdr:cNvPr id="112" name="ลูกศรเชื่อมต่อแบบตรง 111"/>
        <xdr:cNvCxnSpPr/>
      </xdr:nvCxnSpPr>
      <xdr:spPr>
        <a:xfrm>
          <a:off x="6403731" y="91697175"/>
          <a:ext cx="310861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171450</xdr:colOff>
      <xdr:row>488</xdr:row>
      <xdr:rowOff>200025</xdr:rowOff>
    </xdr:from>
    <xdr:to>
      <xdr:col>16</xdr:col>
      <xdr:colOff>304800</xdr:colOff>
      <xdr:row>490</xdr:row>
      <xdr:rowOff>9525</xdr:rowOff>
    </xdr:to>
    <xdr:sp macro="" textlink="">
      <xdr:nvSpPr>
        <xdr:cNvPr id="113" name="สี่เหลี่ยมผืนผ้า 112"/>
        <xdr:cNvSpPr/>
      </xdr:nvSpPr>
      <xdr:spPr>
        <a:xfrm>
          <a:off x="8648700" y="1800225"/>
          <a:ext cx="68580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9</xdr:col>
      <xdr:colOff>29308</xdr:colOff>
      <xdr:row>494</xdr:row>
      <xdr:rowOff>234462</xdr:rowOff>
    </xdr:from>
    <xdr:to>
      <xdr:col>17</xdr:col>
      <xdr:colOff>219808</xdr:colOff>
      <xdr:row>494</xdr:row>
      <xdr:rowOff>234464</xdr:rowOff>
    </xdr:to>
    <xdr:cxnSp macro="">
      <xdr:nvCxnSpPr>
        <xdr:cNvPr id="114" name="ลูกศรเชื่อมต่อแบบตรง 113"/>
        <xdr:cNvCxnSpPr/>
      </xdr:nvCxnSpPr>
      <xdr:spPr>
        <a:xfrm flipV="1">
          <a:off x="7077808" y="3196737"/>
          <a:ext cx="247650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190500</xdr:colOff>
      <xdr:row>501</xdr:row>
      <xdr:rowOff>171450</xdr:rowOff>
    </xdr:from>
    <xdr:to>
      <xdr:col>16</xdr:col>
      <xdr:colOff>323850</xdr:colOff>
      <xdr:row>502</xdr:row>
      <xdr:rowOff>228600</xdr:rowOff>
    </xdr:to>
    <xdr:sp macro="" textlink="">
      <xdr:nvSpPr>
        <xdr:cNvPr id="120" name="สี่เหลี่ยมผืนผ้า 119"/>
        <xdr:cNvSpPr/>
      </xdr:nvSpPr>
      <xdr:spPr>
        <a:xfrm>
          <a:off x="8667750" y="7943850"/>
          <a:ext cx="6667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  <xdr:twoCellAnchor>
    <xdr:from>
      <xdr:col>6</xdr:col>
      <xdr:colOff>117231</xdr:colOff>
      <xdr:row>507</xdr:row>
      <xdr:rowOff>0</xdr:rowOff>
    </xdr:from>
    <xdr:to>
      <xdr:col>8</xdr:col>
      <xdr:colOff>278423</xdr:colOff>
      <xdr:row>507</xdr:row>
      <xdr:rowOff>0</xdr:rowOff>
    </xdr:to>
    <xdr:cxnSp macro="">
      <xdr:nvCxnSpPr>
        <xdr:cNvPr id="126" name="ลูกศรเชื่อมต่อแบบตรง 125"/>
        <xdr:cNvCxnSpPr/>
      </xdr:nvCxnSpPr>
      <xdr:spPr>
        <a:xfrm>
          <a:off x="6308481" y="12344400"/>
          <a:ext cx="732692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148737</xdr:colOff>
      <xdr:row>465</xdr:row>
      <xdr:rowOff>0</xdr:rowOff>
    </xdr:from>
    <xdr:to>
      <xdr:col>17</xdr:col>
      <xdr:colOff>219809</xdr:colOff>
      <xdr:row>465</xdr:row>
      <xdr:rowOff>7327</xdr:rowOff>
    </xdr:to>
    <xdr:cxnSp macro="">
      <xdr:nvCxnSpPr>
        <xdr:cNvPr id="128" name="ลูกศรเชื่อมต่อแบบตรง 127"/>
        <xdr:cNvCxnSpPr/>
      </xdr:nvCxnSpPr>
      <xdr:spPr>
        <a:xfrm>
          <a:off x="6625737" y="11887200"/>
          <a:ext cx="321432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190500</xdr:colOff>
      <xdr:row>459</xdr:row>
      <xdr:rowOff>171450</xdr:rowOff>
    </xdr:from>
    <xdr:to>
      <xdr:col>16</xdr:col>
      <xdr:colOff>323850</xdr:colOff>
      <xdr:row>460</xdr:row>
      <xdr:rowOff>228600</xdr:rowOff>
    </xdr:to>
    <xdr:sp macro="" textlink="">
      <xdr:nvSpPr>
        <xdr:cNvPr id="133" name="สี่เหลี่ยมผืนผ้า 132"/>
        <xdr:cNvSpPr/>
      </xdr:nvSpPr>
      <xdr:spPr>
        <a:xfrm>
          <a:off x="8953500" y="7943850"/>
          <a:ext cx="6667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ผด. 01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86;&#3657;&#3629;&#3617;&#3641;&#3621;&#3648;&#3585;&#3656;&#3634;/&#3623;&#3619;&#3619;&#3603;&#3634;/&#3649;&#3612;&#3609;%20&#3649;&#3612;&#3609;%20&#3649;&#3612;&#3609;/&#3649;&#3612;&#3609;&#3604;&#3635;&#3648;&#3609;&#3636;&#3609;&#3591;&#3634;&#3609;/&#3649;&#3612;&#3609;&#3604;&#3635;&#3648;&#3609;&#3636;&#3609;&#3591;&#3634;&#3609;59/&#3619;&#3634;&#3618;&#3621;&#3632;&#3648;&#3629;&#3637;&#3618;&#3604;&#3650;&#3588;&#3619;&#3591;&#3585;&#3634;&#3619;%20%205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ด.2"/>
      <sheetName val="ผด.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abSelected="1" topLeftCell="A7" workbookViewId="0">
      <selection activeCell="O13" sqref="O13"/>
    </sheetView>
  </sheetViews>
  <sheetFormatPr defaultColWidth="5.25" defaultRowHeight="21" customHeight="1" x14ac:dyDescent="0.45"/>
  <cols>
    <col min="1" max="1" width="6.625" style="29" customWidth="1"/>
    <col min="2" max="2" width="6.625" style="30" customWidth="1"/>
    <col min="3" max="3" width="8.625" style="31" customWidth="1"/>
    <col min="4" max="4" width="27.625" style="31" customWidth="1"/>
    <col min="5" max="5" width="12.625" style="35" customWidth="1"/>
    <col min="6" max="6" width="14.625" style="222" customWidth="1"/>
    <col min="7" max="7" width="18.625" style="32" customWidth="1"/>
    <col min="8" max="8" width="14.625" style="33" customWidth="1"/>
    <col min="9" max="9" width="12.75" style="34" customWidth="1"/>
    <col min="10" max="14" width="5.25" style="2"/>
    <col min="15" max="16384" width="5.25" style="1"/>
  </cols>
  <sheetData>
    <row r="1" spans="1:9" ht="21" customHeight="1" x14ac:dyDescent="0.45">
      <c r="E1" s="464"/>
      <c r="F1" s="464"/>
    </row>
    <row r="2" spans="1:9" ht="21" customHeight="1" x14ac:dyDescent="0.45">
      <c r="F2" s="36"/>
    </row>
    <row r="3" spans="1:9" ht="21" customHeight="1" x14ac:dyDescent="0.45">
      <c r="A3" s="465" t="s">
        <v>342</v>
      </c>
      <c r="B3" s="465"/>
      <c r="C3" s="465"/>
      <c r="D3" s="465"/>
      <c r="E3" s="465"/>
      <c r="F3" s="465"/>
      <c r="G3" s="465"/>
      <c r="H3" s="465"/>
      <c r="I3" s="465"/>
    </row>
    <row r="4" spans="1:9" ht="21" customHeight="1" x14ac:dyDescent="0.45">
      <c r="A4" s="465" t="s">
        <v>406</v>
      </c>
      <c r="B4" s="465"/>
      <c r="C4" s="465"/>
      <c r="D4" s="465"/>
      <c r="E4" s="465"/>
      <c r="F4" s="465"/>
      <c r="G4" s="465"/>
      <c r="H4" s="465"/>
      <c r="I4" s="465"/>
    </row>
    <row r="5" spans="1:9" ht="21" customHeight="1" x14ac:dyDescent="0.45">
      <c r="A5" s="465" t="s">
        <v>344</v>
      </c>
      <c r="B5" s="465"/>
      <c r="C5" s="465"/>
      <c r="D5" s="465"/>
      <c r="E5" s="465"/>
      <c r="F5" s="465"/>
      <c r="G5" s="465"/>
      <c r="H5" s="465"/>
      <c r="I5" s="465"/>
    </row>
    <row r="6" spans="1:9" ht="21" customHeight="1" x14ac:dyDescent="0.45">
      <c r="A6" s="466"/>
      <c r="B6" s="466"/>
      <c r="C6" s="466"/>
      <c r="D6" s="466"/>
      <c r="E6" s="466"/>
      <c r="F6" s="466"/>
      <c r="G6" s="466"/>
      <c r="H6" s="466"/>
      <c r="I6" s="466"/>
    </row>
    <row r="7" spans="1:9" ht="21" customHeight="1" x14ac:dyDescent="0.45">
      <c r="A7" s="452" t="s">
        <v>345</v>
      </c>
      <c r="B7" s="453"/>
      <c r="C7" s="453"/>
      <c r="D7" s="453"/>
      <c r="E7" s="37" t="s">
        <v>348</v>
      </c>
      <c r="F7" s="38" t="s">
        <v>408</v>
      </c>
      <c r="G7" s="39" t="s">
        <v>348</v>
      </c>
      <c r="H7" s="40" t="s">
        <v>408</v>
      </c>
      <c r="I7" s="41" t="s">
        <v>61</v>
      </c>
    </row>
    <row r="8" spans="1:9" ht="21" customHeight="1" x14ac:dyDescent="0.45">
      <c r="A8" s="454"/>
      <c r="B8" s="455"/>
      <c r="C8" s="455"/>
      <c r="D8" s="455"/>
      <c r="E8" s="42" t="s">
        <v>409</v>
      </c>
      <c r="F8" s="43" t="s">
        <v>409</v>
      </c>
      <c r="G8" s="44" t="s">
        <v>3</v>
      </c>
      <c r="H8" s="45" t="s">
        <v>3</v>
      </c>
      <c r="I8" s="46" t="s">
        <v>60</v>
      </c>
    </row>
    <row r="9" spans="1:9" ht="21" customHeight="1" x14ac:dyDescent="0.45">
      <c r="A9" s="47" t="s">
        <v>352</v>
      </c>
      <c r="B9" s="48" t="s">
        <v>353</v>
      </c>
      <c r="C9" s="48"/>
      <c r="D9" s="48"/>
      <c r="E9" s="49"/>
      <c r="F9" s="50"/>
      <c r="G9" s="51"/>
      <c r="H9" s="52"/>
      <c r="I9" s="53"/>
    </row>
    <row r="10" spans="1:9" ht="21" customHeight="1" x14ac:dyDescent="0.45">
      <c r="A10" s="54"/>
      <c r="B10" s="467" t="s">
        <v>354</v>
      </c>
      <c r="C10" s="467"/>
      <c r="D10" s="467"/>
      <c r="E10" s="55"/>
      <c r="F10" s="56"/>
      <c r="G10" s="57"/>
      <c r="H10" s="58"/>
      <c r="I10" s="59"/>
    </row>
    <row r="11" spans="1:9" ht="21" customHeight="1" x14ac:dyDescent="0.45">
      <c r="A11" s="60"/>
      <c r="B11" s="61" t="s">
        <v>355</v>
      </c>
      <c r="C11" s="62" t="s">
        <v>356</v>
      </c>
      <c r="D11" s="63"/>
      <c r="E11" s="64">
        <f>ผด.2!T17</f>
        <v>1</v>
      </c>
      <c r="F11" s="65">
        <v>1.17</v>
      </c>
      <c r="G11" s="66">
        <f>ผด.2!U17</f>
        <v>5910000</v>
      </c>
      <c r="H11" s="65">
        <f>G11*100/G66</f>
        <v>25.948218595520839</v>
      </c>
      <c r="I11" s="67" t="s">
        <v>357</v>
      </c>
    </row>
    <row r="12" spans="1:9" ht="21" customHeight="1" x14ac:dyDescent="0.45">
      <c r="A12" s="68"/>
      <c r="B12" s="69" t="s">
        <v>358</v>
      </c>
      <c r="C12" s="70" t="s">
        <v>359</v>
      </c>
      <c r="D12" s="71"/>
      <c r="E12" s="72" t="s">
        <v>362</v>
      </c>
      <c r="F12" s="72" t="s">
        <v>362</v>
      </c>
      <c r="G12" s="73" t="s">
        <v>407</v>
      </c>
      <c r="H12" s="74" t="s">
        <v>407</v>
      </c>
      <c r="I12" s="67" t="s">
        <v>357</v>
      </c>
    </row>
    <row r="13" spans="1:9" ht="21" customHeight="1" x14ac:dyDescent="0.45">
      <c r="A13" s="68"/>
      <c r="B13" s="69" t="s">
        <v>360</v>
      </c>
      <c r="C13" s="70" t="s">
        <v>361</v>
      </c>
      <c r="D13" s="71"/>
      <c r="E13" s="72" t="s">
        <v>362</v>
      </c>
      <c r="F13" s="72" t="s">
        <v>362</v>
      </c>
      <c r="G13" s="73" t="s">
        <v>362</v>
      </c>
      <c r="H13" s="75" t="s">
        <v>362</v>
      </c>
      <c r="I13" s="76" t="s">
        <v>362</v>
      </c>
    </row>
    <row r="14" spans="1:9" ht="21" customHeight="1" x14ac:dyDescent="0.45">
      <c r="A14" s="77"/>
      <c r="B14" s="78" t="s">
        <v>363</v>
      </c>
      <c r="C14" s="79" t="s">
        <v>364</v>
      </c>
      <c r="D14" s="80"/>
      <c r="E14" s="72" t="s">
        <v>362</v>
      </c>
      <c r="F14" s="72" t="s">
        <v>362</v>
      </c>
      <c r="G14" s="73" t="s">
        <v>362</v>
      </c>
      <c r="H14" s="75" t="s">
        <v>362</v>
      </c>
      <c r="I14" s="76" t="s">
        <v>362</v>
      </c>
    </row>
    <row r="15" spans="1:9" ht="21" customHeight="1" x14ac:dyDescent="0.45">
      <c r="A15" s="468" t="s">
        <v>365</v>
      </c>
      <c r="B15" s="462"/>
      <c r="C15" s="462"/>
      <c r="D15" s="463"/>
      <c r="E15" s="81">
        <f>SUM(E11:E14)</f>
        <v>1</v>
      </c>
      <c r="F15" s="82">
        <f>SUM(F11:F14)</f>
        <v>1.17</v>
      </c>
      <c r="G15" s="83">
        <f>SUM(G11:G14)</f>
        <v>5910000</v>
      </c>
      <c r="H15" s="82">
        <f>SUM(H11:H14)</f>
        <v>25.948218595520839</v>
      </c>
      <c r="I15" s="84"/>
    </row>
    <row r="16" spans="1:9" ht="21" customHeight="1" x14ac:dyDescent="0.45">
      <c r="A16" s="47" t="s">
        <v>366</v>
      </c>
      <c r="B16" s="85" t="s">
        <v>353</v>
      </c>
      <c r="C16" s="48"/>
      <c r="D16" s="48"/>
      <c r="E16" s="51"/>
      <c r="F16" s="86"/>
      <c r="G16" s="87"/>
      <c r="H16" s="88"/>
      <c r="I16" s="53"/>
    </row>
    <row r="17" spans="1:9" ht="21" customHeight="1" x14ac:dyDescent="0.45">
      <c r="A17" s="89"/>
      <c r="B17" s="90" t="s">
        <v>367</v>
      </c>
      <c r="C17" s="91"/>
      <c r="D17" s="91"/>
      <c r="E17" s="57"/>
      <c r="F17" s="92"/>
      <c r="G17" s="93"/>
      <c r="H17" s="94"/>
      <c r="I17" s="59"/>
    </row>
    <row r="18" spans="1:9" ht="21" customHeight="1" x14ac:dyDescent="0.45">
      <c r="A18" s="60"/>
      <c r="B18" s="95" t="s">
        <v>368</v>
      </c>
      <c r="C18" s="96" t="s">
        <v>369</v>
      </c>
      <c r="D18" s="97"/>
      <c r="E18" s="98">
        <f>ผด.2!T56</f>
        <v>8</v>
      </c>
      <c r="F18" s="65">
        <v>9.41</v>
      </c>
      <c r="G18" s="99">
        <f>ผด.2!U56</f>
        <v>972000</v>
      </c>
      <c r="H18" s="100">
        <f>G18*100/G66</f>
        <v>4.2676257994663711</v>
      </c>
      <c r="I18" s="67" t="s">
        <v>12</v>
      </c>
    </row>
    <row r="19" spans="1:9" ht="21" customHeight="1" x14ac:dyDescent="0.45">
      <c r="A19" s="77"/>
      <c r="B19" s="69" t="s">
        <v>370</v>
      </c>
      <c r="C19" s="469" t="s">
        <v>371</v>
      </c>
      <c r="D19" s="470"/>
      <c r="E19" s="101">
        <f>ผด.2!T74</f>
        <v>3</v>
      </c>
      <c r="F19" s="65">
        <v>3.53</v>
      </c>
      <c r="G19" s="102">
        <f>ผด.2!U74</f>
        <v>207000</v>
      </c>
      <c r="H19" s="103">
        <f>G19*100/G66</f>
        <v>0.90884623507154205</v>
      </c>
      <c r="I19" s="67" t="s">
        <v>12</v>
      </c>
    </row>
    <row r="20" spans="1:9" ht="21" customHeight="1" x14ac:dyDescent="0.45">
      <c r="A20" s="104"/>
      <c r="B20" s="69"/>
      <c r="C20" s="105"/>
      <c r="D20" s="106"/>
      <c r="E20" s="72"/>
      <c r="F20" s="75"/>
      <c r="G20" s="107"/>
      <c r="H20" s="108"/>
      <c r="I20" s="76"/>
    </row>
    <row r="21" spans="1:9" ht="21" customHeight="1" x14ac:dyDescent="0.45">
      <c r="A21" s="446" t="s">
        <v>365</v>
      </c>
      <c r="B21" s="446"/>
      <c r="C21" s="446"/>
      <c r="D21" s="446"/>
      <c r="E21" s="81">
        <f>SUM(E18:E20)</f>
        <v>11</v>
      </c>
      <c r="F21" s="82">
        <f>SUM(F18:F20)</f>
        <v>12.94</v>
      </c>
      <c r="G21" s="83">
        <f>SUM(G18:G20)</f>
        <v>1179000</v>
      </c>
      <c r="H21" s="82">
        <f>SUM(H18:H20)</f>
        <v>5.1764720345379134</v>
      </c>
      <c r="I21" s="84"/>
    </row>
    <row r="22" spans="1:9" ht="21" customHeight="1" x14ac:dyDescent="0.45">
      <c r="A22" s="109"/>
      <c r="B22" s="109"/>
      <c r="C22" s="109"/>
      <c r="D22" s="109"/>
      <c r="E22" s="109"/>
      <c r="F22" s="110"/>
      <c r="G22" s="111"/>
      <c r="H22" s="109"/>
      <c r="I22" s="109"/>
    </row>
    <row r="23" spans="1:9" ht="21" customHeight="1" x14ac:dyDescent="0.45">
      <c r="A23" s="450" t="s">
        <v>372</v>
      </c>
      <c r="B23" s="450"/>
      <c r="C23" s="450"/>
      <c r="D23" s="450"/>
      <c r="E23" s="450"/>
      <c r="F23" s="450"/>
      <c r="G23" s="450"/>
      <c r="H23" s="450"/>
      <c r="I23" s="450"/>
    </row>
    <row r="24" spans="1:9" ht="21" customHeight="1" x14ac:dyDescent="0.45">
      <c r="A24" s="112"/>
      <c r="B24" s="112"/>
      <c r="C24" s="112"/>
      <c r="D24" s="112"/>
      <c r="E24" s="112"/>
      <c r="F24" s="113"/>
      <c r="G24" s="114"/>
      <c r="H24" s="112"/>
      <c r="I24" s="112"/>
    </row>
    <row r="25" spans="1:9" ht="21" customHeight="1" x14ac:dyDescent="0.45">
      <c r="A25" s="115"/>
      <c r="B25" s="116"/>
      <c r="C25" s="116"/>
      <c r="D25" s="116"/>
      <c r="E25" s="117"/>
      <c r="F25" s="118" t="s">
        <v>373</v>
      </c>
      <c r="G25" s="119"/>
      <c r="H25" s="120"/>
      <c r="I25" s="121"/>
    </row>
    <row r="26" spans="1:9" ht="21" customHeight="1" x14ac:dyDescent="0.45">
      <c r="A26" s="115"/>
      <c r="B26" s="116"/>
      <c r="C26" s="116"/>
      <c r="D26" s="116"/>
      <c r="E26" s="117"/>
      <c r="F26" s="122"/>
      <c r="G26" s="119"/>
      <c r="H26" s="120"/>
      <c r="I26" s="121"/>
    </row>
    <row r="27" spans="1:9" ht="21" customHeight="1" x14ac:dyDescent="0.45">
      <c r="A27" s="123"/>
      <c r="B27" s="124"/>
      <c r="C27" s="124"/>
      <c r="D27" s="124"/>
      <c r="E27" s="125"/>
      <c r="F27" s="122"/>
      <c r="G27" s="126"/>
      <c r="H27" s="127"/>
      <c r="I27" s="128"/>
    </row>
    <row r="28" spans="1:9" ht="21" customHeight="1" x14ac:dyDescent="0.45">
      <c r="A28" s="129"/>
      <c r="B28" s="130"/>
      <c r="C28" s="130"/>
      <c r="D28" s="130"/>
      <c r="E28" s="460"/>
      <c r="F28" s="460"/>
      <c r="G28" s="131"/>
      <c r="H28" s="132"/>
      <c r="I28" s="133"/>
    </row>
    <row r="29" spans="1:9" ht="21" customHeight="1" x14ac:dyDescent="0.45">
      <c r="A29" s="452" t="s">
        <v>345</v>
      </c>
      <c r="B29" s="453"/>
      <c r="C29" s="453"/>
      <c r="D29" s="453"/>
      <c r="E29" s="37" t="s">
        <v>348</v>
      </c>
      <c r="F29" s="38" t="s">
        <v>408</v>
      </c>
      <c r="G29" s="39" t="s">
        <v>348</v>
      </c>
      <c r="H29" s="40" t="s">
        <v>408</v>
      </c>
      <c r="I29" s="41" t="s">
        <v>61</v>
      </c>
    </row>
    <row r="30" spans="1:9" ht="21" customHeight="1" x14ac:dyDescent="0.45">
      <c r="A30" s="461"/>
      <c r="B30" s="455"/>
      <c r="C30" s="455"/>
      <c r="D30" s="455"/>
      <c r="E30" s="42" t="s">
        <v>409</v>
      </c>
      <c r="F30" s="43" t="s">
        <v>409</v>
      </c>
      <c r="G30" s="44" t="s">
        <v>3</v>
      </c>
      <c r="H30" s="45" t="s">
        <v>3</v>
      </c>
      <c r="I30" s="46" t="s">
        <v>60</v>
      </c>
    </row>
    <row r="31" spans="1:9" ht="21" customHeight="1" x14ac:dyDescent="0.45">
      <c r="A31" s="47" t="s">
        <v>374</v>
      </c>
      <c r="B31" s="85" t="s">
        <v>353</v>
      </c>
      <c r="C31" s="134"/>
      <c r="D31" s="134"/>
      <c r="E31" s="49"/>
      <c r="F31" s="50"/>
      <c r="G31" s="51"/>
      <c r="H31" s="52"/>
      <c r="I31" s="53"/>
    </row>
    <row r="32" spans="1:9" ht="21" customHeight="1" x14ac:dyDescent="0.45">
      <c r="A32" s="135"/>
      <c r="B32" s="136" t="s">
        <v>375</v>
      </c>
      <c r="C32" s="137"/>
      <c r="D32" s="137"/>
      <c r="E32" s="55"/>
      <c r="F32" s="56"/>
      <c r="G32" s="57"/>
      <c r="H32" s="58"/>
      <c r="I32" s="59"/>
    </row>
    <row r="33" spans="1:9" ht="21" customHeight="1" x14ac:dyDescent="0.45">
      <c r="A33" s="60"/>
      <c r="B33" s="95" t="s">
        <v>376</v>
      </c>
      <c r="C33" s="96" t="s">
        <v>377</v>
      </c>
      <c r="D33" s="138"/>
      <c r="E33" s="64">
        <f>ผด.2!T121</f>
        <v>10</v>
      </c>
      <c r="F33" s="139">
        <v>11.77</v>
      </c>
      <c r="G33" s="66">
        <f>ผด.2!U121</f>
        <v>1860830</v>
      </c>
      <c r="H33" s="65">
        <f>G33*100/G66</f>
        <v>8.1700885971409534</v>
      </c>
      <c r="I33" s="67" t="s">
        <v>14</v>
      </c>
    </row>
    <row r="34" spans="1:9" ht="21" customHeight="1" x14ac:dyDescent="0.45">
      <c r="A34" s="68"/>
      <c r="B34" s="69" t="s">
        <v>378</v>
      </c>
      <c r="C34" s="140" t="s">
        <v>379</v>
      </c>
      <c r="D34" s="106"/>
      <c r="E34" s="141">
        <f>ผด.2!T195</f>
        <v>23</v>
      </c>
      <c r="F34" s="142">
        <v>27.06</v>
      </c>
      <c r="G34" s="143">
        <f>ผด.2!U195</f>
        <v>490000</v>
      </c>
      <c r="H34" s="144">
        <f>G34*100/G66</f>
        <v>2.1513751458215244</v>
      </c>
      <c r="I34" s="145" t="s">
        <v>14</v>
      </c>
    </row>
    <row r="35" spans="1:9" ht="21" customHeight="1" x14ac:dyDescent="0.45">
      <c r="A35" s="77"/>
      <c r="B35" s="146"/>
      <c r="C35" s="147"/>
      <c r="D35" s="80"/>
      <c r="E35" s="148"/>
      <c r="F35" s="142"/>
      <c r="G35" s="149"/>
      <c r="H35" s="150"/>
      <c r="I35" s="145"/>
    </row>
    <row r="36" spans="1:9" ht="21" customHeight="1" x14ac:dyDescent="0.45">
      <c r="A36" s="447" t="s">
        <v>365</v>
      </c>
      <c r="B36" s="462"/>
      <c r="C36" s="462"/>
      <c r="D36" s="463"/>
      <c r="E36" s="151">
        <f>SUM(E33:E35)</f>
        <v>33</v>
      </c>
      <c r="F36" s="152">
        <f>SUM(F33:F35)</f>
        <v>38.83</v>
      </c>
      <c r="G36" s="153">
        <f>SUM(G33:G35)</f>
        <v>2350830</v>
      </c>
      <c r="H36" s="152">
        <f>SUM(H33:H35)</f>
        <v>10.321463742962479</v>
      </c>
      <c r="I36" s="84"/>
    </row>
    <row r="37" spans="1:9" ht="21" customHeight="1" x14ac:dyDescent="0.45">
      <c r="A37" s="47" t="s">
        <v>381</v>
      </c>
      <c r="B37" s="85" t="s">
        <v>353</v>
      </c>
      <c r="C37" s="134"/>
      <c r="D37" s="134"/>
      <c r="E37" s="154"/>
      <c r="F37" s="155"/>
      <c r="G37" s="156"/>
      <c r="H37" s="155"/>
      <c r="I37" s="53"/>
    </row>
    <row r="38" spans="1:9" ht="21" customHeight="1" x14ac:dyDescent="0.45">
      <c r="A38" s="135"/>
      <c r="B38" s="90" t="s">
        <v>382</v>
      </c>
      <c r="C38" s="137"/>
      <c r="D38" s="137"/>
      <c r="E38" s="157"/>
      <c r="F38" s="158"/>
      <c r="G38" s="159"/>
      <c r="H38" s="158"/>
      <c r="I38" s="59"/>
    </row>
    <row r="39" spans="1:9" ht="21" customHeight="1" x14ac:dyDescent="0.45">
      <c r="A39" s="60"/>
      <c r="B39" s="95" t="s">
        <v>383</v>
      </c>
      <c r="C39" s="160" t="s">
        <v>364</v>
      </c>
      <c r="D39" s="161"/>
      <c r="E39" s="162">
        <f>ผด.2!T233</f>
        <v>6</v>
      </c>
      <c r="F39" s="163">
        <v>7.07</v>
      </c>
      <c r="G39" s="164">
        <f>ผด.2!U233</f>
        <v>35000</v>
      </c>
      <c r="H39" s="165">
        <f>G39*100/G66</f>
        <v>0.15366965327296603</v>
      </c>
      <c r="I39" s="166" t="s">
        <v>14</v>
      </c>
    </row>
    <row r="40" spans="1:9" ht="21" customHeight="1" x14ac:dyDescent="0.45">
      <c r="A40" s="68"/>
      <c r="B40" s="69" t="s">
        <v>384</v>
      </c>
      <c r="C40" s="167" t="s">
        <v>371</v>
      </c>
      <c r="D40" s="168"/>
      <c r="E40" s="169">
        <f>ผด.2!T271</f>
        <v>10</v>
      </c>
      <c r="F40" s="139">
        <v>11.77</v>
      </c>
      <c r="G40" s="170">
        <f>ผด.2!U271</f>
        <v>780000</v>
      </c>
      <c r="H40" s="171">
        <f>G40*100/G66</f>
        <v>3.4246379872261001</v>
      </c>
      <c r="I40" s="145" t="s">
        <v>12</v>
      </c>
    </row>
    <row r="41" spans="1:9" ht="21" customHeight="1" x14ac:dyDescent="0.45">
      <c r="A41" s="68"/>
      <c r="B41" s="69" t="s">
        <v>385</v>
      </c>
      <c r="C41" s="167" t="s">
        <v>386</v>
      </c>
      <c r="D41" s="168"/>
      <c r="E41" s="169">
        <f>ผด.2!T292</f>
        <v>6</v>
      </c>
      <c r="F41" s="139">
        <v>7.07</v>
      </c>
      <c r="G41" s="170">
        <f>ผด.2!U292</f>
        <v>467300</v>
      </c>
      <c r="H41" s="171">
        <f>G41*100/G66</f>
        <v>2.0517093992702007</v>
      </c>
      <c r="I41" s="145" t="s">
        <v>12</v>
      </c>
    </row>
    <row r="42" spans="1:9" ht="21" customHeight="1" x14ac:dyDescent="0.45">
      <c r="A42" s="172"/>
      <c r="B42" s="173" t="s">
        <v>387</v>
      </c>
      <c r="C42" s="174" t="s">
        <v>388</v>
      </c>
      <c r="D42" s="175"/>
      <c r="E42" s="176">
        <f>ผด.2!T314</f>
        <v>2</v>
      </c>
      <c r="F42" s="177">
        <v>2.35</v>
      </c>
      <c r="G42" s="178">
        <f>ผด.2!U314</f>
        <v>8000</v>
      </c>
      <c r="H42" s="177">
        <f>G42*100/G66</f>
        <v>3.512449217667795E-2</v>
      </c>
      <c r="I42" s="145" t="s">
        <v>12</v>
      </c>
    </row>
    <row r="43" spans="1:9" ht="21" customHeight="1" x14ac:dyDescent="0.45">
      <c r="A43" s="179"/>
      <c r="B43" s="180" t="s">
        <v>389</v>
      </c>
      <c r="C43" s="181" t="s">
        <v>390</v>
      </c>
      <c r="D43" s="182"/>
      <c r="E43" s="183">
        <f>ผด.2!T327</f>
        <v>3</v>
      </c>
      <c r="F43" s="184">
        <v>3.53</v>
      </c>
      <c r="G43" s="185">
        <f>ผด.2!U327</f>
        <v>11460000</v>
      </c>
      <c r="H43" s="186">
        <f>G43*100/G66</f>
        <v>50.31583504309117</v>
      </c>
      <c r="I43" s="145" t="s">
        <v>12</v>
      </c>
    </row>
    <row r="44" spans="1:9" ht="21" customHeight="1" x14ac:dyDescent="0.45">
      <c r="A44" s="446" t="s">
        <v>365</v>
      </c>
      <c r="B44" s="446"/>
      <c r="C44" s="446"/>
      <c r="D44" s="446"/>
      <c r="E44" s="151">
        <f>SUM(E39:E43)</f>
        <v>27</v>
      </c>
      <c r="F44" s="152">
        <f>SUM(F39:F43)</f>
        <v>31.790000000000003</v>
      </c>
      <c r="G44" s="153">
        <f>SUM(G39:G43)</f>
        <v>12750300</v>
      </c>
      <c r="H44" s="152">
        <f>SUM(H39:H43)</f>
        <v>55.980976575037118</v>
      </c>
      <c r="I44" s="84"/>
    </row>
    <row r="45" spans="1:9" ht="21" customHeight="1" x14ac:dyDescent="0.45">
      <c r="A45" s="187"/>
      <c r="B45" s="188"/>
      <c r="C45" s="188"/>
      <c r="D45" s="188"/>
      <c r="E45" s="125"/>
      <c r="F45" s="122"/>
      <c r="G45" s="126"/>
      <c r="H45" s="189"/>
      <c r="I45" s="128"/>
    </row>
    <row r="46" spans="1:9" ht="21" customHeight="1" x14ac:dyDescent="0.45">
      <c r="A46" s="450" t="s">
        <v>391</v>
      </c>
      <c r="B46" s="450"/>
      <c r="C46" s="450"/>
      <c r="D46" s="450"/>
      <c r="E46" s="450"/>
      <c r="F46" s="450"/>
      <c r="G46" s="450"/>
      <c r="H46" s="450"/>
      <c r="I46" s="450"/>
    </row>
    <row r="47" spans="1:9" ht="21" customHeight="1" x14ac:dyDescent="0.45">
      <c r="A47" s="450"/>
      <c r="B47" s="450"/>
      <c r="C47" s="450"/>
      <c r="D47" s="450"/>
      <c r="E47" s="450"/>
      <c r="F47" s="450"/>
      <c r="G47" s="450"/>
      <c r="H47" s="450"/>
      <c r="I47" s="450"/>
    </row>
    <row r="48" spans="1:9" ht="21" customHeight="1" x14ac:dyDescent="0.45">
      <c r="A48" s="187"/>
      <c r="B48" s="188"/>
      <c r="C48" s="188"/>
      <c r="D48" s="188"/>
      <c r="E48" s="125"/>
      <c r="F48" s="122"/>
      <c r="G48" s="126"/>
      <c r="H48" s="189"/>
      <c r="I48" s="128"/>
    </row>
    <row r="49" spans="1:9" ht="21" customHeight="1" x14ac:dyDescent="0.45">
      <c r="A49" s="187"/>
      <c r="B49" s="188"/>
      <c r="C49" s="188"/>
      <c r="D49" s="188"/>
      <c r="E49" s="125"/>
      <c r="F49" s="122"/>
      <c r="G49" s="126"/>
      <c r="H49" s="189"/>
      <c r="I49" s="128"/>
    </row>
    <row r="50" spans="1:9" ht="21" customHeight="1" x14ac:dyDescent="0.45">
      <c r="A50" s="187"/>
      <c r="B50" s="188"/>
      <c r="C50" s="188"/>
      <c r="D50" s="188"/>
      <c r="E50" s="125"/>
      <c r="F50" s="122"/>
      <c r="G50" s="126"/>
      <c r="H50" s="127"/>
      <c r="I50" s="128"/>
    </row>
    <row r="51" spans="1:9" ht="21" customHeight="1" x14ac:dyDescent="0.45">
      <c r="A51" s="187"/>
      <c r="B51" s="188"/>
      <c r="C51" s="188"/>
      <c r="D51" s="188"/>
      <c r="E51" s="451"/>
      <c r="F51" s="451"/>
      <c r="G51" s="126"/>
      <c r="H51" s="190"/>
      <c r="I51" s="128"/>
    </row>
    <row r="52" spans="1:9" ht="21" customHeight="1" x14ac:dyDescent="0.45">
      <c r="A52" s="452" t="s">
        <v>345</v>
      </c>
      <c r="B52" s="453"/>
      <c r="C52" s="453"/>
      <c r="D52" s="453"/>
      <c r="E52" s="37" t="s">
        <v>348</v>
      </c>
      <c r="F52" s="38" t="s">
        <v>408</v>
      </c>
      <c r="G52" s="39" t="s">
        <v>348</v>
      </c>
      <c r="H52" s="40" t="s">
        <v>408</v>
      </c>
      <c r="I52" s="41" t="s">
        <v>61</v>
      </c>
    </row>
    <row r="53" spans="1:9" ht="21" customHeight="1" x14ac:dyDescent="0.45">
      <c r="A53" s="454"/>
      <c r="B53" s="455"/>
      <c r="C53" s="455"/>
      <c r="D53" s="455"/>
      <c r="E53" s="42" t="s">
        <v>409</v>
      </c>
      <c r="F53" s="43" t="s">
        <v>409</v>
      </c>
      <c r="G53" s="44" t="s">
        <v>3</v>
      </c>
      <c r="H53" s="45" t="s">
        <v>3</v>
      </c>
      <c r="I53" s="46" t="s">
        <v>60</v>
      </c>
    </row>
    <row r="54" spans="1:9" ht="21" customHeight="1" x14ac:dyDescent="0.45">
      <c r="A54" s="47" t="s">
        <v>392</v>
      </c>
      <c r="B54" s="85" t="s">
        <v>353</v>
      </c>
      <c r="C54" s="134"/>
      <c r="D54" s="134"/>
      <c r="E54" s="49"/>
      <c r="F54" s="50"/>
      <c r="G54" s="51"/>
      <c r="H54" s="52"/>
      <c r="I54" s="53"/>
    </row>
    <row r="55" spans="1:9" ht="21" customHeight="1" x14ac:dyDescent="0.45">
      <c r="A55" s="135"/>
      <c r="B55" s="456" t="s">
        <v>393</v>
      </c>
      <c r="C55" s="457"/>
      <c r="D55" s="457"/>
      <c r="E55" s="55"/>
      <c r="F55" s="56"/>
      <c r="G55" s="57"/>
      <c r="H55" s="58"/>
      <c r="I55" s="59"/>
    </row>
    <row r="56" spans="1:9" ht="21" customHeight="1" x14ac:dyDescent="0.45">
      <c r="A56" s="60"/>
      <c r="B56" s="61" t="s">
        <v>394</v>
      </c>
      <c r="C56" s="20" t="s">
        <v>371</v>
      </c>
      <c r="D56" s="63"/>
      <c r="E56" s="191">
        <f>ผด.2!T346</f>
        <v>2</v>
      </c>
      <c r="F56" s="192">
        <v>2.35</v>
      </c>
      <c r="G56" s="193">
        <f>ผด.2!U346</f>
        <v>10000</v>
      </c>
      <c r="H56" s="194">
        <f>G56*100/G66</f>
        <v>4.390561522084744E-2</v>
      </c>
      <c r="I56" s="145" t="s">
        <v>12</v>
      </c>
    </row>
    <row r="57" spans="1:9" ht="21" customHeight="1" x14ac:dyDescent="0.45">
      <c r="A57" s="68"/>
      <c r="B57" s="69" t="s">
        <v>395</v>
      </c>
      <c r="C57" s="21" t="s">
        <v>396</v>
      </c>
      <c r="D57" s="71"/>
      <c r="E57" s="195">
        <f>ผด.2!T380</f>
        <v>5</v>
      </c>
      <c r="F57" s="196">
        <v>5.88</v>
      </c>
      <c r="G57" s="197">
        <f>ผด.2!U380</f>
        <v>31000</v>
      </c>
      <c r="H57" s="198">
        <f>G57*100/G66</f>
        <v>0.13610740718462708</v>
      </c>
      <c r="I57" s="145" t="s">
        <v>12</v>
      </c>
    </row>
    <row r="58" spans="1:9" ht="21" customHeight="1" x14ac:dyDescent="0.45">
      <c r="A58" s="68"/>
      <c r="B58" s="78" t="s">
        <v>397</v>
      </c>
      <c r="C58" s="199" t="s">
        <v>390</v>
      </c>
      <c r="D58" s="80"/>
      <c r="E58" s="195">
        <f>ผด.2!T389</f>
        <v>1</v>
      </c>
      <c r="F58" s="196">
        <v>1.17</v>
      </c>
      <c r="G58" s="197">
        <f>ผด.2!U389</f>
        <v>450000</v>
      </c>
      <c r="H58" s="198">
        <f>G58*100/G66</f>
        <v>1.9757526849381348</v>
      </c>
      <c r="I58" s="145" t="s">
        <v>12</v>
      </c>
    </row>
    <row r="59" spans="1:9" ht="21" customHeight="1" x14ac:dyDescent="0.45">
      <c r="A59" s="458" t="s">
        <v>365</v>
      </c>
      <c r="B59" s="459"/>
      <c r="C59" s="459"/>
      <c r="D59" s="459"/>
      <c r="E59" s="200">
        <f>SUM(E56:E58)</f>
        <v>8</v>
      </c>
      <c r="F59" s="201">
        <f>SUM(F56:F58)</f>
        <v>9.4</v>
      </c>
      <c r="G59" s="202">
        <f>SUM(G56:G58)</f>
        <v>491000</v>
      </c>
      <c r="H59" s="201">
        <f>SUM(H56:H58)</f>
        <v>2.1557657073436092</v>
      </c>
      <c r="I59" s="203"/>
    </row>
    <row r="60" spans="1:9" ht="21" customHeight="1" x14ac:dyDescent="0.45">
      <c r="A60" s="47" t="s">
        <v>398</v>
      </c>
      <c r="B60" s="85" t="s">
        <v>353</v>
      </c>
      <c r="C60" s="134"/>
      <c r="D60" s="134"/>
      <c r="E60" s="51"/>
      <c r="F60" s="155"/>
      <c r="G60" s="204"/>
      <c r="H60" s="155"/>
      <c r="I60" s="53"/>
    </row>
    <row r="61" spans="1:9" ht="21" customHeight="1" x14ac:dyDescent="0.45">
      <c r="A61" s="135"/>
      <c r="B61" s="90" t="s">
        <v>399</v>
      </c>
      <c r="C61" s="137"/>
      <c r="D61" s="137"/>
      <c r="E61" s="57"/>
      <c r="F61" s="158"/>
      <c r="G61" s="205"/>
      <c r="H61" s="158"/>
      <c r="I61" s="59"/>
    </row>
    <row r="62" spans="1:9" ht="21" customHeight="1" x14ac:dyDescent="0.45">
      <c r="A62" s="60"/>
      <c r="B62" s="61" t="s">
        <v>400</v>
      </c>
      <c r="C62" s="206" t="s">
        <v>359</v>
      </c>
      <c r="D62" s="63"/>
      <c r="E62" s="191">
        <f>ผด.2!T404</f>
        <v>1</v>
      </c>
      <c r="F62" s="194">
        <v>1.17</v>
      </c>
      <c r="G62" s="193">
        <f>ผด.2!U404</f>
        <v>5000</v>
      </c>
      <c r="H62" s="194">
        <f>G62*100/G66</f>
        <v>2.195280761042372E-2</v>
      </c>
      <c r="I62" s="67" t="s">
        <v>12</v>
      </c>
    </row>
    <row r="63" spans="1:9" ht="21" customHeight="1" x14ac:dyDescent="0.45">
      <c r="A63" s="68"/>
      <c r="B63" s="69" t="s">
        <v>401</v>
      </c>
      <c r="C63" s="207" t="s">
        <v>371</v>
      </c>
      <c r="D63" s="71"/>
      <c r="E63" s="195">
        <f>ผด.2!T415</f>
        <v>2</v>
      </c>
      <c r="F63" s="194">
        <v>2.35</v>
      </c>
      <c r="G63" s="197">
        <f>ผด.2!U415</f>
        <v>55000</v>
      </c>
      <c r="H63" s="198">
        <f>G63*100/G66</f>
        <v>0.24148088371466092</v>
      </c>
      <c r="I63" s="145" t="s">
        <v>12</v>
      </c>
    </row>
    <row r="64" spans="1:9" ht="21" customHeight="1" x14ac:dyDescent="0.45">
      <c r="A64" s="68"/>
      <c r="B64" s="78" t="s">
        <v>402</v>
      </c>
      <c r="C64" s="208" t="s">
        <v>364</v>
      </c>
      <c r="D64" s="80"/>
      <c r="E64" s="209">
        <v>2</v>
      </c>
      <c r="F64" s="194">
        <v>2.35</v>
      </c>
      <c r="G64" s="210">
        <f>ผด.2!U438</f>
        <v>35000</v>
      </c>
      <c r="H64" s="211">
        <f>G64*100/G66</f>
        <v>0.15366965327296603</v>
      </c>
      <c r="I64" s="212" t="s">
        <v>12</v>
      </c>
    </row>
    <row r="65" spans="1:14" ht="21" customHeight="1" x14ac:dyDescent="0.45">
      <c r="A65" s="446" t="s">
        <v>365</v>
      </c>
      <c r="B65" s="446"/>
      <c r="C65" s="446"/>
      <c r="D65" s="447"/>
      <c r="E65" s="213">
        <f>SUM(E62:E64)</f>
        <v>5</v>
      </c>
      <c r="F65" s="214">
        <f>SUM(F62:F64)</f>
        <v>5.87</v>
      </c>
      <c r="G65" s="215">
        <f>SUM(G62:G64)</f>
        <v>95000</v>
      </c>
      <c r="H65" s="214">
        <f>SUM(H62:H64)</f>
        <v>0.41710334459805065</v>
      </c>
      <c r="I65" s="84"/>
    </row>
    <row r="66" spans="1:14" ht="21" customHeight="1" thickBot="1" x14ac:dyDescent="0.5">
      <c r="A66" s="448" t="s">
        <v>403</v>
      </c>
      <c r="B66" s="449"/>
      <c r="C66" s="449"/>
      <c r="D66" s="449"/>
      <c r="E66" s="216">
        <f>E65+E59+E44+E36+E21+E15</f>
        <v>85</v>
      </c>
      <c r="F66" s="217">
        <f>F65+F59+F44+F36+F21+F15</f>
        <v>100</v>
      </c>
      <c r="G66" s="218">
        <f>G15+G21+G36+G44+G59+G65</f>
        <v>22776130</v>
      </c>
      <c r="H66" s="219">
        <f>H15+H21+H36+H44+H59+H65</f>
        <v>100</v>
      </c>
      <c r="I66" s="220"/>
    </row>
    <row r="67" spans="1:14" ht="21" customHeight="1" thickTop="1" x14ac:dyDescent="0.45">
      <c r="F67" s="221"/>
    </row>
    <row r="69" spans="1:14" ht="21" customHeight="1" x14ac:dyDescent="0.45">
      <c r="A69" s="450" t="s">
        <v>404</v>
      </c>
      <c r="B69" s="450"/>
      <c r="C69" s="450"/>
      <c r="D69" s="450"/>
      <c r="E69" s="450"/>
      <c r="F69" s="450"/>
      <c r="G69" s="450"/>
      <c r="H69" s="450"/>
      <c r="I69" s="450"/>
    </row>
    <row r="71" spans="1:14" ht="21" customHeight="1" x14ac:dyDescent="0.45">
      <c r="E71" s="464"/>
      <c r="F71" s="464"/>
    </row>
    <row r="72" spans="1:14" ht="21" customHeight="1" x14ac:dyDescent="0.45">
      <c r="F72" s="36"/>
    </row>
    <row r="73" spans="1:14" s="5" customFormat="1" ht="21" customHeight="1" x14ac:dyDescent="0.55000000000000004">
      <c r="A73" s="471" t="s">
        <v>342</v>
      </c>
      <c r="B73" s="471"/>
      <c r="C73" s="471"/>
      <c r="D73" s="471"/>
      <c r="E73" s="471"/>
      <c r="F73" s="471"/>
      <c r="G73" s="471"/>
      <c r="H73" s="471"/>
      <c r="I73" s="471"/>
      <c r="J73" s="4"/>
      <c r="K73" s="4"/>
      <c r="L73" s="4"/>
    </row>
    <row r="74" spans="1:14" s="5" customFormat="1" ht="21" customHeight="1" x14ac:dyDescent="0.55000000000000004">
      <c r="A74" s="471" t="s">
        <v>343</v>
      </c>
      <c r="B74" s="471"/>
      <c r="C74" s="471"/>
      <c r="D74" s="471"/>
      <c r="E74" s="471"/>
      <c r="F74" s="471"/>
      <c r="G74" s="471"/>
      <c r="H74" s="471"/>
      <c r="I74" s="471"/>
      <c r="J74" s="4"/>
      <c r="K74" s="4"/>
      <c r="L74" s="4"/>
    </row>
    <row r="75" spans="1:14" s="5" customFormat="1" ht="21" customHeight="1" x14ac:dyDescent="0.55000000000000004">
      <c r="A75" s="471" t="s">
        <v>344</v>
      </c>
      <c r="B75" s="471"/>
      <c r="C75" s="471"/>
      <c r="D75" s="471"/>
      <c r="E75" s="471"/>
      <c r="F75" s="471"/>
      <c r="G75" s="471"/>
      <c r="H75" s="471"/>
      <c r="I75" s="471"/>
      <c r="J75" s="4"/>
      <c r="K75" s="4"/>
      <c r="L75" s="4"/>
    </row>
    <row r="76" spans="1:14" s="5" customFormat="1" ht="21" customHeight="1" x14ac:dyDescent="0.55000000000000004">
      <c r="A76" s="466"/>
      <c r="B76" s="466"/>
      <c r="C76" s="466"/>
      <c r="D76" s="466"/>
      <c r="E76" s="466"/>
      <c r="F76" s="466"/>
      <c r="G76" s="466"/>
      <c r="H76" s="466"/>
      <c r="I76" s="466"/>
      <c r="J76" s="4"/>
      <c r="K76" s="4"/>
      <c r="L76" s="4"/>
    </row>
    <row r="77" spans="1:14" s="6" customFormat="1" ht="21" customHeight="1" x14ac:dyDescent="0.2">
      <c r="A77" s="452" t="s">
        <v>345</v>
      </c>
      <c r="B77" s="453"/>
      <c r="C77" s="453"/>
      <c r="D77" s="453"/>
      <c r="E77" s="37" t="s">
        <v>346</v>
      </c>
      <c r="F77" s="38" t="s">
        <v>347</v>
      </c>
      <c r="G77" s="39" t="s">
        <v>348</v>
      </c>
      <c r="H77" s="40" t="s">
        <v>347</v>
      </c>
      <c r="I77" s="41" t="s">
        <v>61</v>
      </c>
    </row>
    <row r="78" spans="1:14" s="6" customFormat="1" ht="21" customHeight="1" x14ac:dyDescent="0.2">
      <c r="A78" s="454"/>
      <c r="B78" s="455"/>
      <c r="C78" s="455"/>
      <c r="D78" s="455"/>
      <c r="E78" s="42" t="s">
        <v>349</v>
      </c>
      <c r="F78" s="43" t="s">
        <v>350</v>
      </c>
      <c r="G78" s="44" t="s">
        <v>3</v>
      </c>
      <c r="H78" s="45" t="s">
        <v>351</v>
      </c>
      <c r="I78" s="46" t="s">
        <v>60</v>
      </c>
    </row>
    <row r="79" spans="1:14" s="3" customFormat="1" ht="21" customHeight="1" x14ac:dyDescent="0.55000000000000004">
      <c r="A79" s="47" t="s">
        <v>352</v>
      </c>
      <c r="B79" s="48" t="s">
        <v>353</v>
      </c>
      <c r="C79" s="48"/>
      <c r="D79" s="48"/>
      <c r="E79" s="49"/>
      <c r="F79" s="50"/>
      <c r="G79" s="51"/>
      <c r="H79" s="52"/>
      <c r="I79" s="53"/>
      <c r="J79" s="7"/>
      <c r="K79" s="7"/>
      <c r="L79" s="7"/>
      <c r="M79" s="7"/>
      <c r="N79" s="7"/>
    </row>
    <row r="80" spans="1:14" s="3" customFormat="1" ht="21" customHeight="1" x14ac:dyDescent="0.55000000000000004">
      <c r="A80" s="54"/>
      <c r="B80" s="467" t="s">
        <v>354</v>
      </c>
      <c r="C80" s="467"/>
      <c r="D80" s="467"/>
      <c r="E80" s="55"/>
      <c r="F80" s="56"/>
      <c r="G80" s="57"/>
      <c r="H80" s="58"/>
      <c r="I80" s="59"/>
      <c r="J80" s="7"/>
      <c r="K80" s="7"/>
      <c r="L80" s="7"/>
      <c r="M80" s="7"/>
      <c r="N80" s="7"/>
    </row>
    <row r="81" spans="1:14" s="3" customFormat="1" ht="21" customHeight="1" x14ac:dyDescent="0.55000000000000004">
      <c r="A81" s="60"/>
      <c r="B81" s="61" t="s">
        <v>355</v>
      </c>
      <c r="C81" s="62" t="s">
        <v>356</v>
      </c>
      <c r="D81" s="63"/>
      <c r="E81" s="223">
        <v>3</v>
      </c>
      <c r="F81" s="224">
        <f>E81*100/E136</f>
        <v>2.8846153846153846</v>
      </c>
      <c r="G81" s="98">
        <v>2853700</v>
      </c>
      <c r="H81" s="225">
        <f>G81*100/G136</f>
        <v>14.42246704695982</v>
      </c>
      <c r="I81" s="67" t="s">
        <v>357</v>
      </c>
      <c r="J81" s="7"/>
      <c r="K81" s="7"/>
      <c r="L81" s="7"/>
      <c r="M81" s="7"/>
      <c r="N81" s="7"/>
    </row>
    <row r="82" spans="1:14" s="3" customFormat="1" ht="21" customHeight="1" x14ac:dyDescent="0.55000000000000004">
      <c r="A82" s="68"/>
      <c r="B82" s="69" t="s">
        <v>358</v>
      </c>
      <c r="C82" s="70" t="s">
        <v>359</v>
      </c>
      <c r="D82" s="71"/>
      <c r="E82" s="226">
        <v>9</v>
      </c>
      <c r="F82" s="224">
        <f>E82*100/E136</f>
        <v>8.6538461538461533</v>
      </c>
      <c r="G82" s="72">
        <v>1498000</v>
      </c>
      <c r="H82" s="225">
        <f>G82*100/G136</f>
        <v>7.5708223136089323</v>
      </c>
      <c r="I82" s="67" t="s">
        <v>357</v>
      </c>
      <c r="J82" s="7"/>
      <c r="K82" s="8"/>
      <c r="L82" s="8"/>
      <c r="M82" s="8"/>
      <c r="N82" s="8"/>
    </row>
    <row r="83" spans="1:14" s="3" customFormat="1" ht="21" customHeight="1" x14ac:dyDescent="0.55000000000000004">
      <c r="A83" s="68"/>
      <c r="B83" s="69" t="s">
        <v>360</v>
      </c>
      <c r="C83" s="70" t="s">
        <v>361</v>
      </c>
      <c r="D83" s="71"/>
      <c r="E83" s="76" t="s">
        <v>362</v>
      </c>
      <c r="F83" s="227" t="s">
        <v>362</v>
      </c>
      <c r="G83" s="72" t="s">
        <v>362</v>
      </c>
      <c r="H83" s="228" t="s">
        <v>362</v>
      </c>
      <c r="I83" s="76" t="s">
        <v>362</v>
      </c>
      <c r="J83" s="7"/>
      <c r="K83" s="9"/>
      <c r="L83" s="9"/>
      <c r="M83" s="9"/>
      <c r="N83" s="9"/>
    </row>
    <row r="84" spans="1:14" s="3" customFormat="1" ht="21" customHeight="1" x14ac:dyDescent="0.55000000000000004">
      <c r="A84" s="77"/>
      <c r="B84" s="78" t="s">
        <v>363</v>
      </c>
      <c r="C84" s="79" t="s">
        <v>364</v>
      </c>
      <c r="D84" s="80"/>
      <c r="E84" s="76" t="s">
        <v>362</v>
      </c>
      <c r="F84" s="227" t="s">
        <v>362</v>
      </c>
      <c r="G84" s="72" t="s">
        <v>362</v>
      </c>
      <c r="H84" s="228" t="s">
        <v>362</v>
      </c>
      <c r="I84" s="76" t="s">
        <v>362</v>
      </c>
      <c r="J84" s="7"/>
      <c r="K84" s="9"/>
      <c r="L84" s="9"/>
      <c r="M84" s="9"/>
      <c r="N84" s="9"/>
    </row>
    <row r="85" spans="1:14" s="12" customFormat="1" ht="21" customHeight="1" x14ac:dyDescent="0.55000000000000004">
      <c r="A85" s="468" t="s">
        <v>365</v>
      </c>
      <c r="B85" s="462"/>
      <c r="C85" s="462"/>
      <c r="D85" s="463"/>
      <c r="E85" s="229">
        <f>SUM(E81:E84)</f>
        <v>12</v>
      </c>
      <c r="F85" s="230">
        <f>SUM(F81:F84)</f>
        <v>11.538461538461538</v>
      </c>
      <c r="G85" s="81">
        <f>SUM(G81:G84)</f>
        <v>4351700</v>
      </c>
      <c r="H85" s="230">
        <f>SUM(H81:H84)</f>
        <v>21.993289360568752</v>
      </c>
      <c r="I85" s="84"/>
      <c r="J85" s="10"/>
      <c r="K85" s="11"/>
      <c r="L85" s="11"/>
    </row>
    <row r="86" spans="1:14" s="3" customFormat="1" ht="21" customHeight="1" x14ac:dyDescent="0.55000000000000004">
      <c r="A86" s="47" t="s">
        <v>366</v>
      </c>
      <c r="B86" s="85" t="s">
        <v>353</v>
      </c>
      <c r="C86" s="48"/>
      <c r="D86" s="48"/>
      <c r="E86" s="49"/>
      <c r="F86" s="50"/>
      <c r="G86" s="51"/>
      <c r="H86" s="52"/>
      <c r="I86" s="53"/>
      <c r="J86" s="7"/>
      <c r="K86" s="7"/>
      <c r="L86" s="7"/>
      <c r="M86" s="7"/>
      <c r="N86" s="7"/>
    </row>
    <row r="87" spans="1:14" s="3" customFormat="1" ht="21" customHeight="1" x14ac:dyDescent="0.55000000000000004">
      <c r="A87" s="89"/>
      <c r="B87" s="90" t="s">
        <v>367</v>
      </c>
      <c r="C87" s="91"/>
      <c r="D87" s="91"/>
      <c r="E87" s="55"/>
      <c r="F87" s="56"/>
      <c r="G87" s="57"/>
      <c r="H87" s="58"/>
      <c r="I87" s="59"/>
      <c r="J87" s="7"/>
      <c r="K87" s="9"/>
      <c r="L87" s="9"/>
      <c r="M87" s="9"/>
      <c r="N87" s="9"/>
    </row>
    <row r="88" spans="1:14" s="3" customFormat="1" ht="21" customHeight="1" x14ac:dyDescent="0.55000000000000004">
      <c r="A88" s="60"/>
      <c r="B88" s="95" t="s">
        <v>368</v>
      </c>
      <c r="C88" s="96" t="s">
        <v>369</v>
      </c>
      <c r="D88" s="97"/>
      <c r="E88" s="231">
        <v>7</v>
      </c>
      <c r="F88" s="232">
        <f>E88*100/E136</f>
        <v>6.7307692307692308</v>
      </c>
      <c r="G88" s="98">
        <v>2258000</v>
      </c>
      <c r="H88" s="225">
        <f>G88*100/G136</f>
        <v>11.411826958697576</v>
      </c>
      <c r="I88" s="67" t="s">
        <v>12</v>
      </c>
      <c r="J88" s="7"/>
      <c r="K88" s="9"/>
      <c r="L88" s="9"/>
      <c r="M88" s="9"/>
      <c r="N88" s="9"/>
    </row>
    <row r="89" spans="1:14" s="3" customFormat="1" ht="21" customHeight="1" x14ac:dyDescent="0.55000000000000004">
      <c r="A89" s="77"/>
      <c r="B89" s="69" t="s">
        <v>370</v>
      </c>
      <c r="C89" s="469" t="s">
        <v>371</v>
      </c>
      <c r="D89" s="470"/>
      <c r="E89" s="233">
        <v>6</v>
      </c>
      <c r="F89" s="234">
        <f>E89*100/E136</f>
        <v>5.7692307692307692</v>
      </c>
      <c r="G89" s="101">
        <v>380000</v>
      </c>
      <c r="H89" s="235">
        <f>G89*100/G136</f>
        <v>1.9205023225443218</v>
      </c>
      <c r="I89" s="67" t="s">
        <v>12</v>
      </c>
      <c r="J89" s="7"/>
      <c r="K89" s="9"/>
      <c r="L89" s="9"/>
      <c r="M89" s="9"/>
      <c r="N89" s="9"/>
    </row>
    <row r="90" spans="1:14" s="3" customFormat="1" ht="21" customHeight="1" x14ac:dyDescent="0.55000000000000004">
      <c r="A90" s="104"/>
      <c r="B90" s="69"/>
      <c r="C90" s="105"/>
      <c r="D90" s="106"/>
      <c r="E90" s="76"/>
      <c r="F90" s="227"/>
      <c r="G90" s="72"/>
      <c r="H90" s="76"/>
      <c r="I90" s="76"/>
      <c r="J90" s="7"/>
      <c r="K90" s="9"/>
      <c r="L90" s="9"/>
      <c r="M90" s="9"/>
      <c r="N90" s="9"/>
    </row>
    <row r="91" spans="1:14" s="15" customFormat="1" ht="21" customHeight="1" x14ac:dyDescent="0.55000000000000004">
      <c r="A91" s="446" t="s">
        <v>365</v>
      </c>
      <c r="B91" s="446"/>
      <c r="C91" s="446"/>
      <c r="D91" s="446"/>
      <c r="E91" s="229">
        <f>SUM(E88:E90)</f>
        <v>13</v>
      </c>
      <c r="F91" s="230">
        <f>SUM(F88:F90)</f>
        <v>12.5</v>
      </c>
      <c r="G91" s="81">
        <f>SUM(G88:G90)</f>
        <v>2638000</v>
      </c>
      <c r="H91" s="236">
        <f>SUM(H88:H90)</f>
        <v>13.332329281241897</v>
      </c>
      <c r="I91" s="84"/>
      <c r="J91" s="13"/>
      <c r="K91" s="14"/>
      <c r="L91" s="14"/>
    </row>
    <row r="92" spans="1:14" s="15" customFormat="1" ht="21" customHeight="1" x14ac:dyDescent="0.55000000000000004">
      <c r="A92" s="109"/>
      <c r="B92" s="109"/>
      <c r="C92" s="109"/>
      <c r="D92" s="109"/>
      <c r="E92" s="109"/>
      <c r="F92" s="110"/>
      <c r="G92" s="111"/>
      <c r="H92" s="109"/>
      <c r="I92" s="109"/>
      <c r="J92" s="13"/>
      <c r="K92" s="14"/>
      <c r="L92" s="14"/>
    </row>
    <row r="93" spans="1:14" s="15" customFormat="1" ht="21" customHeight="1" x14ac:dyDescent="0.55000000000000004">
      <c r="A93" s="450" t="s">
        <v>372</v>
      </c>
      <c r="B93" s="450"/>
      <c r="C93" s="450"/>
      <c r="D93" s="450"/>
      <c r="E93" s="450"/>
      <c r="F93" s="450"/>
      <c r="G93" s="450"/>
      <c r="H93" s="450"/>
      <c r="I93" s="450"/>
      <c r="J93" s="13"/>
      <c r="K93" s="14"/>
      <c r="L93" s="14"/>
    </row>
    <row r="94" spans="1:14" s="15" customFormat="1" ht="21" customHeight="1" x14ac:dyDescent="0.55000000000000004">
      <c r="A94" s="112"/>
      <c r="B94" s="112"/>
      <c r="C94" s="112"/>
      <c r="D94" s="112"/>
      <c r="E94" s="112"/>
      <c r="F94" s="113"/>
      <c r="G94" s="114"/>
      <c r="H94" s="112"/>
      <c r="I94" s="112"/>
      <c r="J94" s="13"/>
      <c r="K94" s="14"/>
      <c r="L94" s="14"/>
    </row>
    <row r="95" spans="1:14" s="15" customFormat="1" ht="21" customHeight="1" x14ac:dyDescent="0.55000000000000004">
      <c r="A95" s="115"/>
      <c r="B95" s="116"/>
      <c r="C95" s="116"/>
      <c r="D95" s="116"/>
      <c r="E95" s="117"/>
      <c r="F95" s="118" t="s">
        <v>373</v>
      </c>
      <c r="G95" s="119"/>
      <c r="H95" s="120"/>
      <c r="I95" s="121"/>
      <c r="J95" s="13"/>
      <c r="K95" s="14"/>
      <c r="L95" s="14"/>
    </row>
    <row r="96" spans="1:14" s="15" customFormat="1" ht="21" customHeight="1" x14ac:dyDescent="0.55000000000000004">
      <c r="A96" s="115"/>
      <c r="B96" s="116"/>
      <c r="C96" s="116"/>
      <c r="D96" s="116"/>
      <c r="E96" s="117"/>
      <c r="F96" s="122"/>
      <c r="G96" s="119"/>
      <c r="H96" s="120"/>
      <c r="I96" s="121"/>
      <c r="J96" s="13"/>
      <c r="K96" s="14"/>
      <c r="L96" s="14"/>
    </row>
    <row r="97" spans="1:14" s="5" customFormat="1" ht="21" customHeight="1" x14ac:dyDescent="0.55000000000000004">
      <c r="A97" s="123"/>
      <c r="B97" s="124"/>
      <c r="C97" s="124"/>
      <c r="D97" s="124"/>
      <c r="E97" s="125"/>
      <c r="F97" s="122"/>
      <c r="G97" s="126"/>
      <c r="H97" s="127"/>
      <c r="I97" s="128"/>
      <c r="J97" s="7"/>
      <c r="K97" s="4"/>
      <c r="L97" s="4"/>
    </row>
    <row r="98" spans="1:14" s="17" customFormat="1" ht="21" customHeight="1" x14ac:dyDescent="0.55000000000000004">
      <c r="A98" s="129"/>
      <c r="B98" s="130"/>
      <c r="C98" s="130"/>
      <c r="D98" s="130"/>
      <c r="E98" s="460"/>
      <c r="F98" s="460"/>
      <c r="G98" s="131"/>
      <c r="H98" s="132"/>
      <c r="I98" s="133"/>
      <c r="J98" s="9"/>
      <c r="K98" s="16"/>
      <c r="L98" s="16"/>
    </row>
    <row r="99" spans="1:14" s="6" customFormat="1" ht="21" customHeight="1" x14ac:dyDescent="0.55000000000000004">
      <c r="A99" s="452" t="s">
        <v>345</v>
      </c>
      <c r="B99" s="453"/>
      <c r="C99" s="453"/>
      <c r="D99" s="453"/>
      <c r="E99" s="37" t="s">
        <v>346</v>
      </c>
      <c r="F99" s="38" t="s">
        <v>347</v>
      </c>
      <c r="G99" s="39" t="s">
        <v>348</v>
      </c>
      <c r="H99" s="40" t="s">
        <v>347</v>
      </c>
      <c r="I99" s="41" t="s">
        <v>61</v>
      </c>
      <c r="J99" s="18"/>
    </row>
    <row r="100" spans="1:14" s="6" customFormat="1" ht="21" customHeight="1" x14ac:dyDescent="0.55000000000000004">
      <c r="A100" s="461"/>
      <c r="B100" s="455"/>
      <c r="C100" s="455"/>
      <c r="D100" s="455"/>
      <c r="E100" s="42" t="s">
        <v>349</v>
      </c>
      <c r="F100" s="43" t="s">
        <v>350</v>
      </c>
      <c r="G100" s="44" t="s">
        <v>3</v>
      </c>
      <c r="H100" s="45" t="s">
        <v>351</v>
      </c>
      <c r="I100" s="46" t="s">
        <v>60</v>
      </c>
      <c r="J100" s="18"/>
    </row>
    <row r="101" spans="1:14" s="3" customFormat="1" ht="21" customHeight="1" x14ac:dyDescent="0.55000000000000004">
      <c r="A101" s="47" t="s">
        <v>374</v>
      </c>
      <c r="B101" s="85" t="s">
        <v>353</v>
      </c>
      <c r="C101" s="134"/>
      <c r="D101" s="134"/>
      <c r="E101" s="49"/>
      <c r="F101" s="50"/>
      <c r="G101" s="51"/>
      <c r="H101" s="52"/>
      <c r="I101" s="53"/>
      <c r="J101" s="7"/>
      <c r="K101" s="7"/>
      <c r="L101" s="7"/>
      <c r="M101" s="7"/>
      <c r="N101" s="7"/>
    </row>
    <row r="102" spans="1:14" s="3" customFormat="1" ht="21" customHeight="1" x14ac:dyDescent="0.55000000000000004">
      <c r="A102" s="135"/>
      <c r="B102" s="136" t="s">
        <v>375</v>
      </c>
      <c r="C102" s="137"/>
      <c r="D102" s="137"/>
      <c r="E102" s="55"/>
      <c r="F102" s="56"/>
      <c r="G102" s="57"/>
      <c r="H102" s="58"/>
      <c r="I102" s="59"/>
      <c r="J102" s="7"/>
      <c r="K102" s="9"/>
      <c r="L102" s="9"/>
      <c r="M102" s="9"/>
      <c r="N102" s="9"/>
    </row>
    <row r="103" spans="1:14" s="3" customFormat="1" ht="21" customHeight="1" x14ac:dyDescent="0.55000000000000004">
      <c r="A103" s="60"/>
      <c r="B103" s="95" t="s">
        <v>376</v>
      </c>
      <c r="C103" s="96" t="s">
        <v>377</v>
      </c>
      <c r="D103" s="138"/>
      <c r="E103" s="231">
        <v>11</v>
      </c>
      <c r="F103" s="237">
        <v>18</v>
      </c>
      <c r="G103" s="98">
        <v>1844830</v>
      </c>
      <c r="H103" s="225">
        <f>G103*100/G136</f>
        <v>9.3236849992090569</v>
      </c>
      <c r="I103" s="67" t="s">
        <v>14</v>
      </c>
      <c r="J103" s="7"/>
      <c r="K103" s="9"/>
      <c r="L103" s="9"/>
      <c r="M103" s="9"/>
      <c r="N103" s="9"/>
    </row>
    <row r="104" spans="1:14" s="3" customFormat="1" ht="21" customHeight="1" x14ac:dyDescent="0.55000000000000004">
      <c r="A104" s="68"/>
      <c r="B104" s="69" t="s">
        <v>378</v>
      </c>
      <c r="C104" s="140" t="s">
        <v>379</v>
      </c>
      <c r="D104" s="106"/>
      <c r="E104" s="238">
        <v>17</v>
      </c>
      <c r="F104" s="239">
        <f>E104*100/E136</f>
        <v>16.346153846153847</v>
      </c>
      <c r="G104" s="240">
        <v>363000</v>
      </c>
      <c r="H104" s="241">
        <f>G104*100/G136</f>
        <v>1.8345851133778655</v>
      </c>
      <c r="I104" s="145" t="s">
        <v>14</v>
      </c>
      <c r="J104" s="7"/>
      <c r="K104" s="9"/>
      <c r="L104" s="9"/>
      <c r="M104" s="9"/>
      <c r="N104" s="9"/>
    </row>
    <row r="105" spans="1:14" s="3" customFormat="1" ht="21" customHeight="1" x14ac:dyDescent="0.55000000000000004">
      <c r="A105" s="77"/>
      <c r="B105" s="146" t="s">
        <v>380</v>
      </c>
      <c r="C105" s="147" t="s">
        <v>371</v>
      </c>
      <c r="D105" s="80"/>
      <c r="E105" s="76">
        <v>1</v>
      </c>
      <c r="F105" s="239">
        <f>E105*100/E136</f>
        <v>0.96153846153846156</v>
      </c>
      <c r="G105" s="72">
        <v>5000</v>
      </c>
      <c r="H105" s="242">
        <f>G105*100/G136</f>
        <v>2.5269767401898971E-2</v>
      </c>
      <c r="I105" s="145" t="s">
        <v>14</v>
      </c>
      <c r="J105" s="7"/>
      <c r="K105" s="9"/>
      <c r="L105" s="9"/>
      <c r="M105" s="9"/>
      <c r="N105" s="9"/>
    </row>
    <row r="106" spans="1:14" s="12" customFormat="1" ht="21" customHeight="1" x14ac:dyDescent="0.55000000000000004">
      <c r="A106" s="447" t="s">
        <v>365</v>
      </c>
      <c r="B106" s="462"/>
      <c r="C106" s="462"/>
      <c r="D106" s="463"/>
      <c r="E106" s="229">
        <f>SUM(E103:E105)</f>
        <v>29</v>
      </c>
      <c r="F106" s="230">
        <f>SUM(F103:F105)</f>
        <v>35.307692307692307</v>
      </c>
      <c r="G106" s="81">
        <f>SUM(G103:G105)</f>
        <v>2212830</v>
      </c>
      <c r="H106" s="236">
        <f>SUM(H103:H105)</f>
        <v>11.183539879988821</v>
      </c>
      <c r="I106" s="84"/>
      <c r="J106" s="10"/>
      <c r="K106" s="11"/>
      <c r="L106" s="11"/>
    </row>
    <row r="107" spans="1:14" s="3" customFormat="1" ht="21" customHeight="1" x14ac:dyDescent="0.55000000000000004">
      <c r="A107" s="47" t="s">
        <v>381</v>
      </c>
      <c r="B107" s="85" t="s">
        <v>353</v>
      </c>
      <c r="C107" s="134"/>
      <c r="D107" s="134"/>
      <c r="E107" s="49"/>
      <c r="F107" s="50"/>
      <c r="G107" s="51"/>
      <c r="H107" s="52"/>
      <c r="I107" s="53"/>
      <c r="J107" s="7"/>
      <c r="K107" s="7"/>
      <c r="L107" s="7"/>
      <c r="M107" s="7"/>
      <c r="N107" s="7"/>
    </row>
    <row r="108" spans="1:14" s="3" customFormat="1" ht="21" customHeight="1" x14ac:dyDescent="0.55000000000000004">
      <c r="A108" s="135"/>
      <c r="B108" s="90" t="s">
        <v>382</v>
      </c>
      <c r="C108" s="137"/>
      <c r="D108" s="137"/>
      <c r="E108" s="55"/>
      <c r="F108" s="56"/>
      <c r="G108" s="57"/>
      <c r="H108" s="58"/>
      <c r="I108" s="59"/>
      <c r="J108" s="7"/>
      <c r="K108" s="9"/>
      <c r="L108" s="9"/>
      <c r="M108" s="9"/>
      <c r="N108" s="9"/>
    </row>
    <row r="109" spans="1:14" s="3" customFormat="1" ht="21" customHeight="1" x14ac:dyDescent="0.55000000000000004">
      <c r="A109" s="60"/>
      <c r="B109" s="95" t="s">
        <v>383</v>
      </c>
      <c r="C109" s="160" t="s">
        <v>364</v>
      </c>
      <c r="D109" s="161"/>
      <c r="E109" s="243">
        <v>1</v>
      </c>
      <c r="F109" s="244">
        <f>E109*100/E136</f>
        <v>0.96153846153846156</v>
      </c>
      <c r="G109" s="245">
        <v>30000</v>
      </c>
      <c r="H109" s="246">
        <f>G109*100/G136</f>
        <v>0.15161860441139383</v>
      </c>
      <c r="I109" s="166" t="s">
        <v>14</v>
      </c>
      <c r="J109" s="7"/>
      <c r="K109" s="9"/>
      <c r="L109" s="9"/>
      <c r="M109" s="9"/>
      <c r="N109" s="9"/>
    </row>
    <row r="110" spans="1:14" s="3" customFormat="1" ht="21" customHeight="1" x14ac:dyDescent="0.55000000000000004">
      <c r="A110" s="68"/>
      <c r="B110" s="69" t="s">
        <v>384</v>
      </c>
      <c r="C110" s="167" t="s">
        <v>371</v>
      </c>
      <c r="D110" s="168"/>
      <c r="E110" s="247">
        <v>7</v>
      </c>
      <c r="F110" s="248">
        <f>E110*100/E136</f>
        <v>6.7307692307692308</v>
      </c>
      <c r="G110" s="249">
        <v>50000</v>
      </c>
      <c r="H110" s="250">
        <f>G110*100/G136</f>
        <v>0.25269767401898974</v>
      </c>
      <c r="I110" s="145" t="s">
        <v>12</v>
      </c>
      <c r="J110" s="7"/>
      <c r="K110" s="9"/>
      <c r="L110" s="9"/>
      <c r="M110" s="9"/>
      <c r="N110" s="9"/>
    </row>
    <row r="111" spans="1:14" s="3" customFormat="1" ht="21" customHeight="1" x14ac:dyDescent="0.55000000000000004">
      <c r="A111" s="68"/>
      <c r="B111" s="69" t="s">
        <v>385</v>
      </c>
      <c r="C111" s="167" t="s">
        <v>386</v>
      </c>
      <c r="D111" s="168"/>
      <c r="E111" s="247">
        <v>12</v>
      </c>
      <c r="F111" s="248">
        <f>E111*100/E136</f>
        <v>11.538461538461538</v>
      </c>
      <c r="G111" s="249">
        <v>491120</v>
      </c>
      <c r="H111" s="250">
        <f>G111*100/G136</f>
        <v>2.4820976332841247</v>
      </c>
      <c r="I111" s="145" t="s">
        <v>12</v>
      </c>
      <c r="J111" s="7"/>
      <c r="K111" s="9"/>
      <c r="L111" s="9"/>
      <c r="M111" s="9"/>
      <c r="N111" s="9"/>
    </row>
    <row r="112" spans="1:14" s="3" customFormat="1" ht="21" customHeight="1" x14ac:dyDescent="0.55000000000000004">
      <c r="A112" s="172"/>
      <c r="B112" s="173" t="s">
        <v>387</v>
      </c>
      <c r="C112" s="174" t="s">
        <v>388</v>
      </c>
      <c r="D112" s="175"/>
      <c r="E112" s="251">
        <v>1</v>
      </c>
      <c r="F112" s="252">
        <f>E112*100/E136</f>
        <v>0.96153846153846156</v>
      </c>
      <c r="G112" s="253">
        <v>100000</v>
      </c>
      <c r="H112" s="254">
        <f>G112*100/G136</f>
        <v>0.50539534803797947</v>
      </c>
      <c r="I112" s="145" t="s">
        <v>12</v>
      </c>
      <c r="J112" s="7"/>
      <c r="K112" s="9"/>
      <c r="L112" s="9"/>
      <c r="M112" s="9"/>
      <c r="N112" s="9"/>
    </row>
    <row r="113" spans="1:14" s="3" customFormat="1" ht="21" customHeight="1" x14ac:dyDescent="0.55000000000000004">
      <c r="A113" s="179"/>
      <c r="B113" s="180" t="s">
        <v>389</v>
      </c>
      <c r="C113" s="181" t="s">
        <v>390</v>
      </c>
      <c r="D113" s="182"/>
      <c r="E113" s="255">
        <v>3</v>
      </c>
      <c r="F113" s="256">
        <f>E113*100/E136</f>
        <v>2.8846153846153846</v>
      </c>
      <c r="G113" s="257">
        <v>8749200</v>
      </c>
      <c r="H113" s="258">
        <f>G113*100/G136</f>
        <v>44.218049790538899</v>
      </c>
      <c r="I113" s="145" t="s">
        <v>12</v>
      </c>
      <c r="J113" s="7"/>
      <c r="K113" s="9"/>
      <c r="L113" s="9"/>
      <c r="M113" s="9"/>
      <c r="N113" s="9"/>
    </row>
    <row r="114" spans="1:14" s="12" customFormat="1" ht="21" customHeight="1" x14ac:dyDescent="0.55000000000000004">
      <c r="A114" s="446" t="s">
        <v>365</v>
      </c>
      <c r="B114" s="446"/>
      <c r="C114" s="446"/>
      <c r="D114" s="446"/>
      <c r="E114" s="229">
        <f>SUM(E109:E113)</f>
        <v>24</v>
      </c>
      <c r="F114" s="230">
        <f>SUM(F109:F113)</f>
        <v>23.076923076923073</v>
      </c>
      <c r="G114" s="81">
        <f>SUM(G109:G113)</f>
        <v>9420320</v>
      </c>
      <c r="H114" s="230">
        <f>SUM(H109:H113)</f>
        <v>47.609859050291384</v>
      </c>
      <c r="I114" s="84"/>
      <c r="J114" s="10"/>
      <c r="K114" s="11"/>
      <c r="L114" s="11"/>
    </row>
    <row r="115" spans="1:14" s="5" customFormat="1" ht="21" customHeight="1" x14ac:dyDescent="0.55000000000000004">
      <c r="A115" s="187"/>
      <c r="B115" s="188"/>
      <c r="C115" s="188"/>
      <c r="D115" s="188"/>
      <c r="E115" s="125"/>
      <c r="F115" s="122"/>
      <c r="G115" s="126"/>
      <c r="H115" s="189"/>
      <c r="I115" s="128"/>
      <c r="J115" s="19"/>
      <c r="K115" s="4"/>
      <c r="L115" s="4"/>
    </row>
    <row r="116" spans="1:14" s="5" customFormat="1" ht="21" customHeight="1" x14ac:dyDescent="0.55000000000000004">
      <c r="A116" s="450" t="s">
        <v>391</v>
      </c>
      <c r="B116" s="450"/>
      <c r="C116" s="450"/>
      <c r="D116" s="450"/>
      <c r="E116" s="450"/>
      <c r="F116" s="450"/>
      <c r="G116" s="450"/>
      <c r="H116" s="450"/>
      <c r="I116" s="450"/>
      <c r="J116" s="19"/>
      <c r="K116" s="4"/>
      <c r="L116" s="4"/>
    </row>
    <row r="117" spans="1:14" s="5" customFormat="1" ht="21" customHeight="1" x14ac:dyDescent="0.55000000000000004">
      <c r="A117" s="450"/>
      <c r="B117" s="450"/>
      <c r="C117" s="450"/>
      <c r="D117" s="450"/>
      <c r="E117" s="450"/>
      <c r="F117" s="450"/>
      <c r="G117" s="450"/>
      <c r="H117" s="450"/>
      <c r="I117" s="450"/>
      <c r="J117" s="19"/>
      <c r="K117" s="4"/>
      <c r="L117" s="4"/>
    </row>
    <row r="118" spans="1:14" s="5" customFormat="1" ht="21" customHeight="1" x14ac:dyDescent="0.55000000000000004">
      <c r="A118" s="187"/>
      <c r="B118" s="188"/>
      <c r="C118" s="188"/>
      <c r="D118" s="188"/>
      <c r="E118" s="125"/>
      <c r="F118" s="122"/>
      <c r="G118" s="126"/>
      <c r="H118" s="189"/>
      <c r="I118" s="128"/>
      <c r="J118" s="19"/>
      <c r="K118" s="4"/>
      <c r="L118" s="4"/>
    </row>
    <row r="119" spans="1:14" s="5" customFormat="1" ht="21" customHeight="1" x14ac:dyDescent="0.55000000000000004">
      <c r="A119" s="187"/>
      <c r="B119" s="188"/>
      <c r="C119" s="188"/>
      <c r="D119" s="188"/>
      <c r="E119" s="125"/>
      <c r="F119" s="122"/>
      <c r="G119" s="126"/>
      <c r="H119" s="189"/>
      <c r="I119" s="128"/>
      <c r="J119" s="19"/>
      <c r="K119" s="4"/>
      <c r="L119" s="4"/>
    </row>
    <row r="120" spans="1:14" s="17" customFormat="1" ht="21" customHeight="1" x14ac:dyDescent="0.55000000000000004">
      <c r="A120" s="187"/>
      <c r="B120" s="188"/>
      <c r="C120" s="188"/>
      <c r="D120" s="188"/>
      <c r="E120" s="125"/>
      <c r="F120" s="122"/>
      <c r="G120" s="126"/>
      <c r="H120" s="127"/>
      <c r="I120" s="128"/>
      <c r="J120" s="9"/>
      <c r="K120" s="16"/>
      <c r="L120" s="16"/>
    </row>
    <row r="121" spans="1:14" s="17" customFormat="1" ht="21" customHeight="1" x14ac:dyDescent="0.55000000000000004">
      <c r="A121" s="187"/>
      <c r="B121" s="188"/>
      <c r="C121" s="188"/>
      <c r="D121" s="188"/>
      <c r="E121" s="451"/>
      <c r="F121" s="451"/>
      <c r="G121" s="126"/>
      <c r="H121" s="190"/>
      <c r="I121" s="128"/>
      <c r="J121" s="9"/>
      <c r="K121" s="16"/>
      <c r="L121" s="16"/>
    </row>
    <row r="122" spans="1:14" s="6" customFormat="1" ht="21" customHeight="1" x14ac:dyDescent="0.55000000000000004">
      <c r="A122" s="452" t="s">
        <v>345</v>
      </c>
      <c r="B122" s="453"/>
      <c r="C122" s="453"/>
      <c r="D122" s="453"/>
      <c r="E122" s="37" t="s">
        <v>346</v>
      </c>
      <c r="F122" s="38" t="s">
        <v>347</v>
      </c>
      <c r="G122" s="39" t="s">
        <v>348</v>
      </c>
      <c r="H122" s="40" t="s">
        <v>347</v>
      </c>
      <c r="I122" s="41" t="s">
        <v>61</v>
      </c>
      <c r="J122" s="18"/>
    </row>
    <row r="123" spans="1:14" s="6" customFormat="1" ht="21" customHeight="1" x14ac:dyDescent="0.55000000000000004">
      <c r="A123" s="454"/>
      <c r="B123" s="455"/>
      <c r="C123" s="455"/>
      <c r="D123" s="455"/>
      <c r="E123" s="42" t="s">
        <v>349</v>
      </c>
      <c r="F123" s="43" t="s">
        <v>350</v>
      </c>
      <c r="G123" s="44" t="s">
        <v>3</v>
      </c>
      <c r="H123" s="45" t="s">
        <v>351</v>
      </c>
      <c r="I123" s="46" t="s">
        <v>60</v>
      </c>
      <c r="J123" s="18"/>
    </row>
    <row r="124" spans="1:14" s="3" customFormat="1" ht="21" customHeight="1" x14ac:dyDescent="0.55000000000000004">
      <c r="A124" s="47" t="s">
        <v>392</v>
      </c>
      <c r="B124" s="85" t="s">
        <v>353</v>
      </c>
      <c r="C124" s="134"/>
      <c r="D124" s="134"/>
      <c r="E124" s="49"/>
      <c r="F124" s="50"/>
      <c r="G124" s="51"/>
      <c r="H124" s="52"/>
      <c r="I124" s="53"/>
      <c r="J124" s="7"/>
      <c r="K124" s="7"/>
      <c r="L124" s="7"/>
      <c r="M124" s="7"/>
      <c r="N124" s="7"/>
    </row>
    <row r="125" spans="1:14" s="3" customFormat="1" ht="21" customHeight="1" x14ac:dyDescent="0.55000000000000004">
      <c r="A125" s="135"/>
      <c r="B125" s="456" t="s">
        <v>393</v>
      </c>
      <c r="C125" s="457"/>
      <c r="D125" s="457"/>
      <c r="E125" s="55"/>
      <c r="F125" s="56"/>
      <c r="G125" s="57"/>
      <c r="H125" s="58"/>
      <c r="I125" s="59"/>
      <c r="J125" s="7"/>
      <c r="K125" s="9"/>
      <c r="L125" s="9"/>
      <c r="M125" s="9"/>
      <c r="N125" s="9"/>
    </row>
    <row r="126" spans="1:14" s="3" customFormat="1" ht="21" customHeight="1" x14ac:dyDescent="0.55000000000000004">
      <c r="A126" s="60"/>
      <c r="B126" s="61" t="s">
        <v>394</v>
      </c>
      <c r="C126" s="20" t="s">
        <v>371</v>
      </c>
      <c r="D126" s="63"/>
      <c r="E126" s="259">
        <v>12</v>
      </c>
      <c r="F126" s="260">
        <f>E126*100/E136</f>
        <v>11.538461538461538</v>
      </c>
      <c r="G126" s="191">
        <v>193000</v>
      </c>
      <c r="H126" s="261">
        <f>G126*100/G136</f>
        <v>0.97541302171330035</v>
      </c>
      <c r="I126" s="145" t="s">
        <v>12</v>
      </c>
      <c r="J126" s="7"/>
      <c r="K126" s="9"/>
      <c r="L126" s="9"/>
      <c r="M126" s="9"/>
      <c r="N126" s="9"/>
    </row>
    <row r="127" spans="1:14" s="3" customFormat="1" ht="21" customHeight="1" x14ac:dyDescent="0.55000000000000004">
      <c r="A127" s="68"/>
      <c r="B127" s="69" t="s">
        <v>395</v>
      </c>
      <c r="C127" s="21" t="s">
        <v>396</v>
      </c>
      <c r="D127" s="71"/>
      <c r="E127" s="262">
        <v>6</v>
      </c>
      <c r="F127" s="263">
        <f>E127*100/E136</f>
        <v>5.7692307692307692</v>
      </c>
      <c r="G127" s="195">
        <v>92000</v>
      </c>
      <c r="H127" s="264">
        <f>G127*100/G136</f>
        <v>0.46496372019494109</v>
      </c>
      <c r="I127" s="145" t="s">
        <v>12</v>
      </c>
      <c r="J127" s="7"/>
      <c r="K127" s="9"/>
      <c r="L127" s="9"/>
      <c r="M127" s="9"/>
      <c r="N127" s="9"/>
    </row>
    <row r="128" spans="1:14" s="3" customFormat="1" ht="21" customHeight="1" x14ac:dyDescent="0.55000000000000004">
      <c r="A128" s="68"/>
      <c r="B128" s="78" t="s">
        <v>397</v>
      </c>
      <c r="C128" s="199" t="s">
        <v>390</v>
      </c>
      <c r="D128" s="80"/>
      <c r="E128" s="262">
        <v>1</v>
      </c>
      <c r="F128" s="263">
        <f>E128*100/E136</f>
        <v>0.96153846153846156</v>
      </c>
      <c r="G128" s="195">
        <v>683640</v>
      </c>
      <c r="H128" s="264">
        <f>G128*100/G136</f>
        <v>3.4550847573268428</v>
      </c>
      <c r="I128" s="145" t="s">
        <v>12</v>
      </c>
      <c r="J128" s="7"/>
      <c r="K128" s="9"/>
      <c r="L128" s="9"/>
      <c r="M128" s="9"/>
      <c r="N128" s="9"/>
    </row>
    <row r="129" spans="1:14" s="12" customFormat="1" ht="21" customHeight="1" x14ac:dyDescent="0.55000000000000004">
      <c r="A129" s="458" t="s">
        <v>365</v>
      </c>
      <c r="B129" s="459"/>
      <c r="C129" s="459"/>
      <c r="D129" s="459"/>
      <c r="E129" s="265">
        <f>SUM(E126:E128)</f>
        <v>19</v>
      </c>
      <c r="F129" s="266">
        <f>SUM(F126:F128)</f>
        <v>18.269230769230766</v>
      </c>
      <c r="G129" s="200">
        <f>SUM(G126:G128)</f>
        <v>968640</v>
      </c>
      <c r="H129" s="266">
        <f>SUM(H126:H128)</f>
        <v>4.8954614992350844</v>
      </c>
      <c r="I129" s="203"/>
      <c r="J129" s="10"/>
      <c r="K129" s="11"/>
      <c r="L129" s="11"/>
    </row>
    <row r="130" spans="1:14" s="3" customFormat="1" ht="21" customHeight="1" x14ac:dyDescent="0.55000000000000004">
      <c r="A130" s="47" t="s">
        <v>398</v>
      </c>
      <c r="B130" s="85" t="s">
        <v>353</v>
      </c>
      <c r="C130" s="134"/>
      <c r="D130" s="134"/>
      <c r="E130" s="49"/>
      <c r="F130" s="50"/>
      <c r="G130" s="51"/>
      <c r="H130" s="52"/>
      <c r="I130" s="53"/>
      <c r="J130" s="7"/>
      <c r="K130" s="7"/>
      <c r="L130" s="7"/>
      <c r="M130" s="7"/>
      <c r="N130" s="7"/>
    </row>
    <row r="131" spans="1:14" s="3" customFormat="1" ht="21" customHeight="1" x14ac:dyDescent="0.55000000000000004">
      <c r="A131" s="135"/>
      <c r="B131" s="90" t="s">
        <v>399</v>
      </c>
      <c r="C131" s="137"/>
      <c r="D131" s="137"/>
      <c r="E131" s="55"/>
      <c r="F131" s="56"/>
      <c r="G131" s="57"/>
      <c r="H131" s="58"/>
      <c r="I131" s="59"/>
      <c r="J131" s="7"/>
      <c r="K131" s="9"/>
      <c r="L131" s="9"/>
      <c r="M131" s="9"/>
      <c r="N131" s="9"/>
    </row>
    <row r="132" spans="1:14" s="3" customFormat="1" ht="21" customHeight="1" x14ac:dyDescent="0.55000000000000004">
      <c r="A132" s="60"/>
      <c r="B132" s="61" t="s">
        <v>400</v>
      </c>
      <c r="C132" s="206" t="s">
        <v>359</v>
      </c>
      <c r="D132" s="63"/>
      <c r="E132" s="259">
        <v>1</v>
      </c>
      <c r="F132" s="267">
        <f>E132*100/E136</f>
        <v>0.96153846153846156</v>
      </c>
      <c r="G132" s="191">
        <v>50000</v>
      </c>
      <c r="H132" s="261">
        <f>G132*100/G136</f>
        <v>0.25269767401898974</v>
      </c>
      <c r="I132" s="67" t="s">
        <v>12</v>
      </c>
      <c r="J132" s="7"/>
      <c r="K132" s="9"/>
      <c r="L132" s="9"/>
      <c r="M132" s="9"/>
      <c r="N132" s="9"/>
    </row>
    <row r="133" spans="1:14" s="3" customFormat="1" ht="21" customHeight="1" x14ac:dyDescent="0.55000000000000004">
      <c r="A133" s="68"/>
      <c r="B133" s="69" t="s">
        <v>401</v>
      </c>
      <c r="C133" s="207" t="s">
        <v>371</v>
      </c>
      <c r="D133" s="71"/>
      <c r="E133" s="262">
        <v>4</v>
      </c>
      <c r="F133" s="268">
        <f>E133*100/E136</f>
        <v>3.8461538461538463</v>
      </c>
      <c r="G133" s="195">
        <v>130000</v>
      </c>
      <c r="H133" s="264">
        <f>G133*100/G136</f>
        <v>0.65701395244937333</v>
      </c>
      <c r="I133" s="145" t="s">
        <v>12</v>
      </c>
      <c r="J133" s="7"/>
      <c r="K133" s="9"/>
      <c r="L133" s="9"/>
      <c r="M133" s="9"/>
      <c r="N133" s="9"/>
    </row>
    <row r="134" spans="1:14" s="3" customFormat="1" ht="21" customHeight="1" x14ac:dyDescent="0.55000000000000004">
      <c r="A134" s="68"/>
      <c r="B134" s="78" t="s">
        <v>402</v>
      </c>
      <c r="C134" s="208" t="s">
        <v>364</v>
      </c>
      <c r="D134" s="80"/>
      <c r="E134" s="269">
        <v>2</v>
      </c>
      <c r="F134" s="270">
        <f>E134*100/E136</f>
        <v>1.9230769230769231</v>
      </c>
      <c r="G134" s="209">
        <v>15000</v>
      </c>
      <c r="H134" s="271">
        <f>G134*100/G136</f>
        <v>7.5809302205696913E-2</v>
      </c>
      <c r="I134" s="212" t="s">
        <v>12</v>
      </c>
      <c r="J134" s="7"/>
      <c r="K134" s="9"/>
      <c r="L134" s="9"/>
      <c r="M134" s="9"/>
      <c r="N134" s="9"/>
    </row>
    <row r="135" spans="1:14" s="5" customFormat="1" ht="21" customHeight="1" x14ac:dyDescent="0.55000000000000004">
      <c r="A135" s="446" t="s">
        <v>365</v>
      </c>
      <c r="B135" s="446"/>
      <c r="C135" s="446"/>
      <c r="D135" s="447"/>
      <c r="E135" s="272">
        <f>SUM(E132:E134)</f>
        <v>7</v>
      </c>
      <c r="F135" s="273">
        <f>SUM(F132:F134)</f>
        <v>6.7307692307692308</v>
      </c>
      <c r="G135" s="213">
        <f>SUM(G132:G134)</f>
        <v>195000</v>
      </c>
      <c r="H135" s="273">
        <f>SUM(H132:H134)</f>
        <v>0.98552092867406005</v>
      </c>
      <c r="I135" s="84"/>
      <c r="J135" s="7"/>
      <c r="K135" s="4"/>
      <c r="L135" s="4"/>
    </row>
    <row r="136" spans="1:14" s="12" customFormat="1" ht="21" customHeight="1" thickBot="1" x14ac:dyDescent="0.6">
      <c r="A136" s="448" t="s">
        <v>403</v>
      </c>
      <c r="B136" s="449"/>
      <c r="C136" s="449"/>
      <c r="D136" s="449"/>
      <c r="E136" s="274">
        <f>E135+E129+E114+E106+E91+E85</f>
        <v>104</v>
      </c>
      <c r="F136" s="274">
        <f>F135+F129+F114+F106+F91+F85</f>
        <v>107.42307692307691</v>
      </c>
      <c r="G136" s="216">
        <f>G85+G91+G106+G114+G129+G135</f>
        <v>19786490</v>
      </c>
      <c r="H136" s="274">
        <f>H85+H91+H106+H114+H129+H135</f>
        <v>100</v>
      </c>
      <c r="I136" s="220"/>
      <c r="J136" s="10"/>
      <c r="K136" s="11"/>
      <c r="L136" s="11"/>
    </row>
    <row r="137" spans="1:14" s="3" customFormat="1" ht="21" customHeight="1" thickTop="1" x14ac:dyDescent="0.55000000000000004">
      <c r="A137" s="29"/>
      <c r="B137" s="30"/>
      <c r="C137" s="31"/>
      <c r="D137" s="31"/>
      <c r="E137" s="35"/>
      <c r="F137" s="221"/>
      <c r="G137" s="32"/>
      <c r="H137" s="33"/>
      <c r="I137" s="34"/>
      <c r="J137" s="7"/>
      <c r="K137" s="7"/>
      <c r="L137" s="7"/>
      <c r="M137" s="7"/>
      <c r="N137" s="7"/>
    </row>
    <row r="139" spans="1:14" ht="21" customHeight="1" x14ac:dyDescent="0.55000000000000004">
      <c r="A139" s="450" t="s">
        <v>404</v>
      </c>
      <c r="B139" s="450"/>
      <c r="C139" s="450"/>
      <c r="D139" s="450"/>
      <c r="E139" s="450"/>
      <c r="F139" s="450"/>
      <c r="G139" s="450"/>
      <c r="H139" s="450"/>
      <c r="I139" s="450"/>
      <c r="K139" s="22" t="e">
        <f>[1]ผด.2!L883+[1]ผด.2!L887+[1]ผด.2!L910+[1]ผด.2!L915</f>
        <v>#REF!</v>
      </c>
    </row>
    <row r="140" spans="1:14" s="24" customFormat="1" ht="21" customHeight="1" x14ac:dyDescent="0.45">
      <c r="A140" s="450"/>
      <c r="B140" s="450"/>
      <c r="C140" s="450"/>
      <c r="D140" s="450"/>
      <c r="E140" s="450"/>
      <c r="F140" s="450"/>
      <c r="G140" s="450"/>
      <c r="H140" s="450"/>
      <c r="I140" s="450"/>
      <c r="J140" s="23"/>
      <c r="K140" s="23"/>
      <c r="L140" s="23"/>
      <c r="M140" s="23"/>
      <c r="N140" s="23"/>
    </row>
    <row r="141" spans="1:14" s="24" customFormat="1" ht="21" customHeight="1" x14ac:dyDescent="0.45">
      <c r="A141" s="275"/>
      <c r="B141" s="276"/>
      <c r="C141" s="277"/>
      <c r="D141" s="277"/>
      <c r="E141" s="278"/>
      <c r="F141" s="279" t="s">
        <v>405</v>
      </c>
      <c r="G141" s="280"/>
      <c r="H141" s="281"/>
      <c r="I141" s="282"/>
      <c r="J141" s="23"/>
      <c r="K141" s="23"/>
      <c r="L141" s="23"/>
      <c r="M141" s="23"/>
      <c r="N141" s="23"/>
    </row>
    <row r="145" spans="1:14" ht="21" customHeight="1" x14ac:dyDescent="0.45">
      <c r="A145" s="31"/>
      <c r="B145" s="31"/>
      <c r="E145" s="31"/>
      <c r="F145" s="283"/>
      <c r="G145" s="284"/>
      <c r="H145" s="31"/>
      <c r="I145" s="31"/>
      <c r="J145" s="1"/>
      <c r="K145" s="1"/>
      <c r="L145" s="1"/>
      <c r="M145" s="1"/>
      <c r="N145" s="1"/>
    </row>
    <row r="146" spans="1:14" ht="21" customHeight="1" x14ac:dyDescent="0.45">
      <c r="A146" s="31"/>
      <c r="B146" s="31"/>
      <c r="E146" s="31"/>
      <c r="F146" s="283"/>
      <c r="G146" s="284"/>
      <c r="H146" s="31"/>
      <c r="I146" s="31"/>
      <c r="J146" s="1"/>
      <c r="K146" s="1"/>
      <c r="L146" s="1"/>
      <c r="M146" s="1"/>
      <c r="N146" s="1"/>
    </row>
    <row r="147" spans="1:14" ht="21" customHeight="1" x14ac:dyDescent="0.45">
      <c r="A147" s="31"/>
      <c r="B147" s="31"/>
      <c r="E147" s="31"/>
      <c r="F147" s="283"/>
      <c r="G147" s="284"/>
      <c r="H147" s="31"/>
      <c r="I147" s="31"/>
      <c r="J147" s="1"/>
      <c r="K147" s="1"/>
      <c r="L147" s="1"/>
      <c r="M147" s="1"/>
      <c r="N147" s="1"/>
    </row>
    <row r="148" spans="1:14" ht="21" customHeight="1" x14ac:dyDescent="0.45">
      <c r="A148" s="31"/>
      <c r="B148" s="31"/>
      <c r="E148" s="31"/>
      <c r="F148" s="283"/>
      <c r="G148" s="284"/>
      <c r="H148" s="31"/>
      <c r="I148" s="31"/>
      <c r="J148" s="1"/>
      <c r="K148" s="1"/>
      <c r="L148" s="1"/>
      <c r="M148" s="1"/>
      <c r="N148" s="1"/>
    </row>
    <row r="149" spans="1:14" ht="21" customHeight="1" x14ac:dyDescent="0.45">
      <c r="A149" s="31"/>
      <c r="B149" s="31"/>
      <c r="E149" s="31"/>
      <c r="F149" s="283"/>
      <c r="G149" s="284"/>
      <c r="H149" s="31"/>
      <c r="I149" s="31"/>
      <c r="J149" s="1"/>
      <c r="K149" s="1"/>
      <c r="L149" s="1"/>
      <c r="M149" s="1"/>
      <c r="N149" s="1"/>
    </row>
    <row r="150" spans="1:14" ht="21" customHeight="1" x14ac:dyDescent="0.45">
      <c r="A150" s="31"/>
      <c r="B150" s="31"/>
      <c r="E150" s="31"/>
      <c r="F150" s="283"/>
      <c r="G150" s="284"/>
      <c r="H150" s="31"/>
      <c r="I150" s="31"/>
      <c r="J150" s="1"/>
      <c r="K150" s="1"/>
      <c r="L150" s="1"/>
      <c r="M150" s="1"/>
      <c r="N150" s="1"/>
    </row>
    <row r="151" spans="1:14" ht="21" customHeight="1" x14ac:dyDescent="0.45">
      <c r="A151" s="31"/>
      <c r="B151" s="31"/>
      <c r="E151" s="31"/>
      <c r="F151" s="283"/>
      <c r="G151" s="284"/>
      <c r="H151" s="31"/>
      <c r="I151" s="31"/>
      <c r="J151" s="1"/>
      <c r="K151" s="1"/>
      <c r="L151" s="1"/>
      <c r="M151" s="1"/>
      <c r="N151" s="1"/>
    </row>
    <row r="152" spans="1:14" ht="21" customHeight="1" x14ac:dyDescent="0.45">
      <c r="A152" s="31"/>
      <c r="B152" s="31"/>
      <c r="E152" s="31"/>
      <c r="F152" s="283"/>
      <c r="G152" s="284"/>
      <c r="H152" s="31"/>
      <c r="I152" s="31"/>
      <c r="J152" s="1"/>
      <c r="K152" s="1"/>
      <c r="L152" s="1"/>
      <c r="M152" s="1"/>
      <c r="N152" s="1"/>
    </row>
    <row r="153" spans="1:14" ht="21" customHeight="1" x14ac:dyDescent="0.45">
      <c r="A153" s="31"/>
      <c r="B153" s="31"/>
      <c r="E153" s="31"/>
      <c r="F153" s="283"/>
      <c r="G153" s="284"/>
      <c r="H153" s="31"/>
      <c r="I153" s="31"/>
      <c r="J153" s="1"/>
      <c r="K153" s="1"/>
      <c r="L153" s="1"/>
      <c r="M153" s="1"/>
      <c r="N153" s="1"/>
    </row>
    <row r="154" spans="1:14" ht="21" customHeight="1" x14ac:dyDescent="0.45">
      <c r="A154" s="31"/>
      <c r="B154" s="31"/>
      <c r="E154" s="31"/>
      <c r="F154" s="283"/>
      <c r="G154" s="284"/>
      <c r="H154" s="31"/>
      <c r="I154" s="31"/>
      <c r="J154" s="1"/>
      <c r="K154" s="1"/>
      <c r="L154" s="1"/>
      <c r="M154" s="1"/>
      <c r="N154" s="1"/>
    </row>
    <row r="155" spans="1:14" ht="21" customHeight="1" x14ac:dyDescent="0.45">
      <c r="A155" s="31"/>
      <c r="B155" s="31"/>
      <c r="E155" s="31"/>
      <c r="F155" s="283"/>
      <c r="G155" s="284"/>
      <c r="H155" s="31"/>
      <c r="I155" s="31"/>
      <c r="J155" s="1"/>
      <c r="K155" s="1"/>
      <c r="L155" s="1"/>
      <c r="M155" s="1"/>
      <c r="N155" s="1"/>
    </row>
    <row r="156" spans="1:14" ht="21" customHeight="1" x14ac:dyDescent="0.45">
      <c r="A156" s="31"/>
      <c r="B156" s="31"/>
      <c r="E156" s="31"/>
      <c r="F156" s="283"/>
      <c r="G156" s="284"/>
      <c r="H156" s="31"/>
      <c r="I156" s="31"/>
      <c r="J156" s="1"/>
      <c r="K156" s="1"/>
      <c r="L156" s="1"/>
      <c r="M156" s="1"/>
      <c r="N156" s="1"/>
    </row>
    <row r="157" spans="1:14" ht="21" customHeight="1" x14ac:dyDescent="0.45">
      <c r="A157" s="31"/>
      <c r="B157" s="31"/>
      <c r="E157" s="31"/>
      <c r="F157" s="283"/>
      <c r="G157" s="284"/>
      <c r="H157" s="31"/>
      <c r="I157" s="31"/>
      <c r="J157" s="1"/>
      <c r="K157" s="1"/>
      <c r="L157" s="1"/>
      <c r="M157" s="1"/>
      <c r="N157" s="1"/>
    </row>
    <row r="158" spans="1:14" ht="21" customHeight="1" x14ac:dyDescent="0.45">
      <c r="A158" s="31"/>
      <c r="B158" s="31"/>
      <c r="E158" s="31"/>
      <c r="F158" s="283"/>
      <c r="G158" s="284"/>
      <c r="H158" s="31"/>
      <c r="I158" s="31"/>
      <c r="J158" s="1"/>
      <c r="K158" s="1"/>
      <c r="L158" s="1"/>
      <c r="M158" s="1"/>
      <c r="N158" s="1"/>
    </row>
    <row r="159" spans="1:14" ht="21" customHeight="1" x14ac:dyDescent="0.45">
      <c r="A159" s="31"/>
      <c r="B159" s="31"/>
      <c r="E159" s="31"/>
      <c r="F159" s="283"/>
      <c r="G159" s="284"/>
      <c r="H159" s="31"/>
      <c r="I159" s="31"/>
      <c r="J159" s="1"/>
      <c r="K159" s="1"/>
      <c r="L159" s="1"/>
      <c r="M159" s="1"/>
      <c r="N159" s="1"/>
    </row>
    <row r="160" spans="1:14" ht="21" customHeight="1" x14ac:dyDescent="0.45">
      <c r="A160" s="31"/>
      <c r="B160" s="31"/>
      <c r="E160" s="31"/>
      <c r="F160" s="283"/>
      <c r="G160" s="284"/>
      <c r="H160" s="31"/>
      <c r="I160" s="31"/>
      <c r="J160" s="1"/>
      <c r="K160" s="1"/>
      <c r="L160" s="1"/>
      <c r="M160" s="1"/>
      <c r="N160" s="1"/>
    </row>
    <row r="161" spans="1:14" ht="21" customHeight="1" x14ac:dyDescent="0.45">
      <c r="A161" s="31"/>
      <c r="B161" s="31"/>
      <c r="E161" s="31"/>
      <c r="F161" s="283"/>
      <c r="G161" s="284"/>
      <c r="H161" s="31"/>
      <c r="I161" s="31"/>
      <c r="J161" s="1"/>
      <c r="K161" s="1"/>
      <c r="L161" s="1"/>
      <c r="M161" s="1"/>
      <c r="N161" s="1"/>
    </row>
    <row r="162" spans="1:14" ht="21" customHeight="1" x14ac:dyDescent="0.45">
      <c r="A162" s="31"/>
      <c r="B162" s="31"/>
      <c r="E162" s="31"/>
      <c r="F162" s="283"/>
      <c r="G162" s="284"/>
      <c r="H162" s="31"/>
      <c r="I162" s="31"/>
      <c r="J162" s="1"/>
      <c r="K162" s="1"/>
      <c r="L162" s="1"/>
      <c r="M162" s="1"/>
      <c r="N162" s="1"/>
    </row>
    <row r="163" spans="1:14" ht="21" customHeight="1" x14ac:dyDescent="0.45">
      <c r="A163" s="31"/>
      <c r="B163" s="31"/>
      <c r="E163" s="31"/>
      <c r="F163" s="283"/>
      <c r="G163" s="284"/>
      <c r="H163" s="31"/>
      <c r="I163" s="31"/>
      <c r="J163" s="1"/>
      <c r="K163" s="1"/>
      <c r="L163" s="1"/>
      <c r="M163" s="1"/>
      <c r="N163" s="1"/>
    </row>
    <row r="164" spans="1:14" ht="21" customHeight="1" x14ac:dyDescent="0.45">
      <c r="A164" s="31"/>
      <c r="B164" s="31"/>
      <c r="E164" s="31"/>
      <c r="F164" s="283"/>
      <c r="G164" s="284"/>
      <c r="H164" s="31"/>
      <c r="I164" s="31"/>
      <c r="J164" s="1"/>
      <c r="K164" s="1"/>
      <c r="L164" s="1"/>
      <c r="M164" s="1"/>
      <c r="N164" s="1"/>
    </row>
    <row r="165" spans="1:14" ht="21" customHeight="1" x14ac:dyDescent="0.45">
      <c r="A165" s="31"/>
      <c r="B165" s="31"/>
      <c r="E165" s="31"/>
      <c r="F165" s="283"/>
      <c r="G165" s="284"/>
      <c r="H165" s="31"/>
      <c r="I165" s="31"/>
      <c r="J165" s="1"/>
      <c r="K165" s="1"/>
      <c r="L165" s="1"/>
      <c r="M165" s="1"/>
      <c r="N165" s="1"/>
    </row>
    <row r="166" spans="1:14" ht="21" customHeight="1" x14ac:dyDescent="0.45">
      <c r="A166" s="31"/>
      <c r="B166" s="31"/>
      <c r="E166" s="31"/>
      <c r="F166" s="283"/>
      <c r="G166" s="284"/>
      <c r="H166" s="31"/>
      <c r="I166" s="31"/>
      <c r="J166" s="1"/>
      <c r="K166" s="1"/>
      <c r="L166" s="1"/>
      <c r="M166" s="1"/>
      <c r="N166" s="1"/>
    </row>
    <row r="167" spans="1:14" ht="21" customHeight="1" x14ac:dyDescent="0.45">
      <c r="A167" s="31"/>
      <c r="B167" s="31"/>
      <c r="E167" s="31"/>
      <c r="F167" s="283"/>
      <c r="G167" s="284"/>
      <c r="H167" s="31"/>
      <c r="I167" s="31"/>
      <c r="J167" s="1"/>
      <c r="K167" s="1"/>
      <c r="L167" s="1"/>
      <c r="M167" s="1"/>
      <c r="N167" s="1"/>
    </row>
    <row r="168" spans="1:14" ht="21" customHeight="1" x14ac:dyDescent="0.45">
      <c r="A168" s="31"/>
      <c r="B168" s="31"/>
      <c r="E168" s="31"/>
      <c r="F168" s="283"/>
      <c r="G168" s="284"/>
      <c r="H168" s="31"/>
      <c r="I168" s="31"/>
      <c r="J168" s="1"/>
      <c r="K168" s="1"/>
      <c r="L168" s="1"/>
      <c r="M168" s="1"/>
      <c r="N168" s="1"/>
    </row>
    <row r="169" spans="1:14" ht="21" customHeight="1" x14ac:dyDescent="0.45">
      <c r="A169" s="31"/>
      <c r="B169" s="31"/>
      <c r="E169" s="31"/>
      <c r="F169" s="283"/>
      <c r="G169" s="284"/>
      <c r="H169" s="31"/>
      <c r="I169" s="31"/>
      <c r="J169" s="1"/>
      <c r="K169" s="1"/>
      <c r="L169" s="1"/>
      <c r="M169" s="1"/>
      <c r="N169" s="1"/>
    </row>
    <row r="170" spans="1:14" ht="21" customHeight="1" x14ac:dyDescent="0.45">
      <c r="A170" s="31"/>
      <c r="B170" s="31"/>
      <c r="E170" s="31"/>
      <c r="F170" s="283"/>
      <c r="G170" s="284"/>
      <c r="H170" s="31"/>
      <c r="I170" s="31"/>
      <c r="J170" s="1"/>
      <c r="K170" s="1"/>
      <c r="L170" s="1"/>
      <c r="M170" s="1"/>
      <c r="N170" s="1"/>
    </row>
    <row r="171" spans="1:14" ht="21" customHeight="1" x14ac:dyDescent="0.45">
      <c r="A171" s="31"/>
      <c r="B171" s="31"/>
      <c r="E171" s="31"/>
      <c r="F171" s="283"/>
      <c r="G171" s="284"/>
      <c r="H171" s="31"/>
      <c r="I171" s="31"/>
      <c r="J171" s="1"/>
      <c r="K171" s="1"/>
      <c r="L171" s="1"/>
      <c r="M171" s="1"/>
      <c r="N171" s="1"/>
    </row>
    <row r="172" spans="1:14" ht="21" customHeight="1" x14ac:dyDescent="0.45">
      <c r="A172" s="31"/>
      <c r="B172" s="31"/>
      <c r="E172" s="31"/>
      <c r="F172" s="283"/>
      <c r="G172" s="284"/>
      <c r="H172" s="31"/>
      <c r="I172" s="31"/>
      <c r="J172" s="1"/>
      <c r="K172" s="1"/>
      <c r="L172" s="1"/>
      <c r="M172" s="1"/>
      <c r="N172" s="1"/>
    </row>
    <row r="173" spans="1:14" ht="21" customHeight="1" x14ac:dyDescent="0.45">
      <c r="A173" s="31"/>
      <c r="B173" s="31"/>
      <c r="E173" s="31"/>
      <c r="F173" s="283"/>
      <c r="G173" s="284"/>
      <c r="H173" s="31"/>
      <c r="I173" s="31"/>
      <c r="J173" s="1"/>
      <c r="K173" s="1"/>
      <c r="L173" s="1"/>
      <c r="M173" s="1"/>
      <c r="N173" s="1"/>
    </row>
    <row r="174" spans="1:14" ht="21" customHeight="1" x14ac:dyDescent="0.45">
      <c r="A174" s="31"/>
      <c r="B174" s="31"/>
      <c r="E174" s="31"/>
      <c r="F174" s="283"/>
      <c r="G174" s="284"/>
      <c r="H174" s="31"/>
      <c r="I174" s="31"/>
      <c r="J174" s="1"/>
      <c r="K174" s="1"/>
      <c r="L174" s="1"/>
      <c r="M174" s="1"/>
      <c r="N174" s="1"/>
    </row>
    <row r="175" spans="1:14" ht="21" customHeight="1" x14ac:dyDescent="0.45">
      <c r="A175" s="31"/>
      <c r="B175" s="31"/>
      <c r="E175" s="31"/>
      <c r="F175" s="283"/>
      <c r="G175" s="284"/>
      <c r="H175" s="31"/>
      <c r="I175" s="31"/>
      <c r="J175" s="1"/>
      <c r="K175" s="1"/>
      <c r="L175" s="1"/>
      <c r="M175" s="1"/>
      <c r="N175" s="1"/>
    </row>
    <row r="176" spans="1:14" ht="21" customHeight="1" x14ac:dyDescent="0.45">
      <c r="A176" s="31"/>
      <c r="B176" s="31"/>
      <c r="E176" s="31"/>
      <c r="F176" s="283"/>
      <c r="G176" s="284"/>
      <c r="H176" s="31"/>
      <c r="I176" s="31"/>
      <c r="J176" s="1"/>
      <c r="K176" s="1"/>
      <c r="L176" s="1"/>
      <c r="M176" s="1"/>
      <c r="N176" s="1"/>
    </row>
    <row r="177" spans="1:14" ht="21" customHeight="1" x14ac:dyDescent="0.45">
      <c r="A177" s="31"/>
      <c r="B177" s="31"/>
      <c r="E177" s="31"/>
      <c r="F177" s="283"/>
      <c r="G177" s="284"/>
      <c r="H177" s="31"/>
      <c r="I177" s="31"/>
      <c r="J177" s="1"/>
      <c r="K177" s="1"/>
      <c r="L177" s="1"/>
      <c r="M177" s="1"/>
      <c r="N177" s="1"/>
    </row>
    <row r="178" spans="1:14" ht="21" customHeight="1" x14ac:dyDescent="0.45">
      <c r="A178" s="31"/>
      <c r="B178" s="31"/>
      <c r="E178" s="31"/>
      <c r="F178" s="283"/>
      <c r="G178" s="284"/>
      <c r="H178" s="31"/>
      <c r="I178" s="31"/>
      <c r="J178" s="1"/>
      <c r="K178" s="1"/>
      <c r="L178" s="1"/>
      <c r="M178" s="1"/>
      <c r="N178" s="1"/>
    </row>
    <row r="179" spans="1:14" ht="21" customHeight="1" x14ac:dyDescent="0.45">
      <c r="A179" s="31"/>
      <c r="B179" s="31"/>
      <c r="E179" s="31"/>
      <c r="F179" s="283"/>
      <c r="G179" s="284"/>
      <c r="H179" s="31"/>
      <c r="I179" s="31"/>
      <c r="J179" s="1"/>
      <c r="K179" s="1"/>
      <c r="L179" s="1"/>
      <c r="M179" s="1"/>
      <c r="N179" s="1"/>
    </row>
    <row r="180" spans="1:14" ht="21" customHeight="1" x14ac:dyDescent="0.45">
      <c r="A180" s="31"/>
      <c r="B180" s="31"/>
      <c r="E180" s="31"/>
      <c r="F180" s="283"/>
      <c r="G180" s="284"/>
      <c r="H180" s="31"/>
      <c r="I180" s="31"/>
      <c r="J180" s="1"/>
      <c r="K180" s="1"/>
      <c r="L180" s="1"/>
      <c r="M180" s="1"/>
      <c r="N180" s="1"/>
    </row>
    <row r="181" spans="1:14" ht="21" customHeight="1" x14ac:dyDescent="0.45">
      <c r="A181" s="31"/>
      <c r="B181" s="31"/>
      <c r="E181" s="31"/>
      <c r="F181" s="283"/>
      <c r="G181" s="284"/>
      <c r="H181" s="31"/>
      <c r="I181" s="31"/>
      <c r="J181" s="1"/>
      <c r="K181" s="1"/>
      <c r="L181" s="1"/>
      <c r="M181" s="1"/>
      <c r="N181" s="1"/>
    </row>
    <row r="182" spans="1:14" ht="21" customHeight="1" x14ac:dyDescent="0.45">
      <c r="A182" s="31"/>
      <c r="B182" s="31"/>
      <c r="E182" s="31"/>
      <c r="F182" s="283"/>
      <c r="G182" s="284"/>
      <c r="H182" s="31"/>
      <c r="I182" s="31"/>
      <c r="J182" s="1"/>
      <c r="K182" s="1"/>
      <c r="L182" s="1"/>
      <c r="M182" s="1"/>
      <c r="N182" s="1"/>
    </row>
    <row r="183" spans="1:14" ht="21" customHeight="1" x14ac:dyDescent="0.45">
      <c r="A183" s="31"/>
      <c r="B183" s="31"/>
      <c r="E183" s="31"/>
      <c r="F183" s="283"/>
      <c r="G183" s="284"/>
      <c r="H183" s="31"/>
      <c r="I183" s="31"/>
      <c r="J183" s="1"/>
      <c r="K183" s="1"/>
      <c r="L183" s="1"/>
      <c r="M183" s="1"/>
      <c r="N183" s="1"/>
    </row>
  </sheetData>
  <mergeCells count="49">
    <mergeCell ref="E98:F98"/>
    <mergeCell ref="E71:F71"/>
    <mergeCell ref="A73:I73"/>
    <mergeCell ref="A74:I74"/>
    <mergeCell ref="A75:I75"/>
    <mergeCell ref="A76:I76"/>
    <mergeCell ref="A77:D78"/>
    <mergeCell ref="B80:D80"/>
    <mergeCell ref="A85:D85"/>
    <mergeCell ref="C89:D89"/>
    <mergeCell ref="A91:D91"/>
    <mergeCell ref="A93:I93"/>
    <mergeCell ref="A139:I139"/>
    <mergeCell ref="A99:D100"/>
    <mergeCell ref="A106:D106"/>
    <mergeCell ref="A114:D114"/>
    <mergeCell ref="A116:I116"/>
    <mergeCell ref="A117:I117"/>
    <mergeCell ref="E121:F121"/>
    <mergeCell ref="A44:D44"/>
    <mergeCell ref="A140:I140"/>
    <mergeCell ref="E1:F1"/>
    <mergeCell ref="A3:I3"/>
    <mergeCell ref="A4:I4"/>
    <mergeCell ref="A5:I5"/>
    <mergeCell ref="A6:I6"/>
    <mergeCell ref="A7:D8"/>
    <mergeCell ref="B10:D10"/>
    <mergeCell ref="A15:D15"/>
    <mergeCell ref="C19:D19"/>
    <mergeCell ref="A122:D123"/>
    <mergeCell ref="B125:D125"/>
    <mergeCell ref="A129:D129"/>
    <mergeCell ref="A135:D135"/>
    <mergeCell ref="A136:D136"/>
    <mergeCell ref="A21:D21"/>
    <mergeCell ref="A23:I23"/>
    <mergeCell ref="E28:F28"/>
    <mergeCell ref="A29:D30"/>
    <mergeCell ref="A36:D36"/>
    <mergeCell ref="A65:D65"/>
    <mergeCell ref="A66:D66"/>
    <mergeCell ref="A69:I69"/>
    <mergeCell ref="A46:I46"/>
    <mergeCell ref="A47:I47"/>
    <mergeCell ref="E51:F51"/>
    <mergeCell ref="A52:D53"/>
    <mergeCell ref="B55:D55"/>
    <mergeCell ref="A59:D59"/>
  </mergeCells>
  <pageMargins left="0.70866141732283472" right="0.70866141732283472" top="0.78740157480314965" bottom="0.59055118110236227" header="0.31496062992125984" footer="0.31496062992125984"/>
  <pageSetup paperSize="9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41"/>
  <sheetViews>
    <sheetView topLeftCell="A451" workbookViewId="0">
      <selection activeCell="K476" sqref="K476"/>
    </sheetView>
  </sheetViews>
  <sheetFormatPr defaultRowHeight="18" customHeight="1" x14ac:dyDescent="0.2"/>
  <cols>
    <col min="1" max="1" width="3.75" style="285" customWidth="1"/>
    <col min="2" max="2" width="25" style="285" customWidth="1"/>
    <col min="3" max="3" width="26.25" style="285" customWidth="1"/>
    <col min="4" max="6" width="10" style="285" customWidth="1"/>
    <col min="7" max="18" width="3.75" style="285" customWidth="1"/>
    <col min="19" max="19" width="9" style="285"/>
    <col min="20" max="20" width="6.625" style="286" customWidth="1"/>
    <col min="21" max="21" width="16.875" style="286" customWidth="1"/>
    <col min="22" max="16384" width="9" style="285"/>
  </cols>
  <sheetData>
    <row r="2" spans="1:21" ht="18" customHeight="1" x14ac:dyDescent="0.2">
      <c r="A2" s="492" t="s">
        <v>135</v>
      </c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</row>
    <row r="3" spans="1:21" ht="18" customHeight="1" x14ac:dyDescent="0.2">
      <c r="A3" s="493" t="s">
        <v>411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</row>
    <row r="4" spans="1:21" ht="18" customHeight="1" x14ac:dyDescent="0.2">
      <c r="A4" s="493" t="s">
        <v>144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</row>
    <row r="5" spans="1:21" ht="18" customHeight="1" x14ac:dyDescent="0.2">
      <c r="A5" s="493" t="s">
        <v>93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493"/>
      <c r="O5" s="493"/>
      <c r="P5" s="493"/>
      <c r="Q5" s="493"/>
      <c r="R5" s="493"/>
    </row>
    <row r="6" spans="1:21" ht="18" customHeight="1" x14ac:dyDescent="0.2">
      <c r="A6" s="287" t="s">
        <v>79</v>
      </c>
      <c r="B6" s="287"/>
      <c r="C6" s="288"/>
      <c r="D6" s="28"/>
      <c r="E6" s="28"/>
      <c r="F6" s="289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</row>
    <row r="7" spans="1:21" ht="18" customHeight="1" x14ac:dyDescent="0.2">
      <c r="A7" s="287" t="s">
        <v>341</v>
      </c>
      <c r="B7" s="287"/>
      <c r="C7" s="288"/>
      <c r="D7" s="28"/>
      <c r="E7" s="28"/>
      <c r="F7" s="28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</row>
    <row r="8" spans="1:21" ht="18" customHeight="1" x14ac:dyDescent="0.2">
      <c r="A8" s="287" t="s">
        <v>80</v>
      </c>
      <c r="B8" s="287"/>
      <c r="C8" s="287"/>
      <c r="D8" s="287"/>
      <c r="E8" s="287"/>
      <c r="F8" s="287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</row>
    <row r="9" spans="1:21" ht="18" customHeight="1" x14ac:dyDescent="0.2">
      <c r="A9" s="287"/>
      <c r="B9" s="287" t="s">
        <v>44</v>
      </c>
      <c r="C9" s="287"/>
      <c r="D9" s="287"/>
      <c r="E9" s="287"/>
      <c r="F9" s="287"/>
      <c r="G9" s="290"/>
      <c r="H9" s="290"/>
      <c r="I9" s="290"/>
      <c r="J9" s="290"/>
      <c r="K9" s="290"/>
      <c r="L9" s="290"/>
      <c r="M9" s="290"/>
      <c r="N9" s="290"/>
      <c r="O9" s="290"/>
      <c r="P9" s="290"/>
      <c r="Q9" s="290"/>
      <c r="R9" s="290"/>
    </row>
    <row r="10" spans="1:21" ht="18" customHeight="1" x14ac:dyDescent="0.2">
      <c r="A10" s="287"/>
      <c r="B10" s="291"/>
      <c r="C10" s="291"/>
      <c r="D10" s="287"/>
      <c r="E10" s="287"/>
      <c r="F10" s="287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</row>
    <row r="11" spans="1:21" ht="18" customHeight="1" x14ac:dyDescent="0.2">
      <c r="A11" s="481" t="s">
        <v>0</v>
      </c>
      <c r="B11" s="483" t="s">
        <v>4</v>
      </c>
      <c r="C11" s="483" t="s">
        <v>1</v>
      </c>
      <c r="D11" s="292" t="s">
        <v>3</v>
      </c>
      <c r="E11" s="292" t="s">
        <v>59</v>
      </c>
      <c r="F11" s="292" t="s">
        <v>61</v>
      </c>
      <c r="G11" s="485" t="s">
        <v>146</v>
      </c>
      <c r="H11" s="486"/>
      <c r="I11" s="487"/>
      <c r="J11" s="485" t="s">
        <v>145</v>
      </c>
      <c r="K11" s="486"/>
      <c r="L11" s="486"/>
      <c r="M11" s="486"/>
      <c r="N11" s="486"/>
      <c r="O11" s="486"/>
      <c r="P11" s="486"/>
      <c r="Q11" s="486"/>
      <c r="R11" s="487"/>
    </row>
    <row r="12" spans="1:21" ht="18" customHeight="1" x14ac:dyDescent="0.2">
      <c r="A12" s="482"/>
      <c r="B12" s="484"/>
      <c r="C12" s="484"/>
      <c r="D12" s="293" t="s">
        <v>2</v>
      </c>
      <c r="E12" s="293" t="s">
        <v>60</v>
      </c>
      <c r="F12" s="294" t="s">
        <v>60</v>
      </c>
      <c r="G12" s="295" t="s">
        <v>62</v>
      </c>
      <c r="H12" s="295" t="s">
        <v>63</v>
      </c>
      <c r="I12" s="295" t="s">
        <v>64</v>
      </c>
      <c r="J12" s="295" t="s">
        <v>65</v>
      </c>
      <c r="K12" s="295" t="s">
        <v>66</v>
      </c>
      <c r="L12" s="295" t="s">
        <v>67</v>
      </c>
      <c r="M12" s="295" t="s">
        <v>68</v>
      </c>
      <c r="N12" s="295" t="s">
        <v>69</v>
      </c>
      <c r="O12" s="295" t="s">
        <v>70</v>
      </c>
      <c r="P12" s="295" t="s">
        <v>71</v>
      </c>
      <c r="Q12" s="295" t="s">
        <v>72</v>
      </c>
      <c r="R12" s="295" t="s">
        <v>73</v>
      </c>
    </row>
    <row r="13" spans="1:21" ht="18" customHeight="1" x14ac:dyDescent="0.2">
      <c r="A13" s="296">
        <v>1</v>
      </c>
      <c r="B13" s="297" t="s">
        <v>147</v>
      </c>
      <c r="C13" s="298" t="s">
        <v>149</v>
      </c>
      <c r="D13" s="299">
        <v>5910000</v>
      </c>
      <c r="E13" s="299" t="s">
        <v>123</v>
      </c>
      <c r="F13" s="300" t="s">
        <v>16</v>
      </c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U13" s="302">
        <f>D13</f>
        <v>5910000</v>
      </c>
    </row>
    <row r="14" spans="1:21" ht="18" customHeight="1" x14ac:dyDescent="0.2">
      <c r="A14" s="26"/>
      <c r="B14" s="288" t="s">
        <v>148</v>
      </c>
      <c r="C14" s="303" t="s">
        <v>150</v>
      </c>
      <c r="D14" s="26" t="s">
        <v>5</v>
      </c>
      <c r="E14" s="26"/>
      <c r="F14" s="26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</row>
    <row r="15" spans="1:21" ht="18" customHeight="1" x14ac:dyDescent="0.2">
      <c r="A15" s="26"/>
      <c r="B15" s="288"/>
      <c r="C15" s="305" t="s">
        <v>159</v>
      </c>
      <c r="D15" s="26"/>
      <c r="E15" s="26"/>
      <c r="F15" s="26"/>
      <c r="G15" s="304"/>
      <c r="H15" s="304"/>
      <c r="I15" s="304"/>
      <c r="J15" s="304"/>
      <c r="K15" s="304"/>
      <c r="L15" s="304"/>
      <c r="M15" s="304"/>
      <c r="N15" s="304"/>
      <c r="O15" s="304"/>
      <c r="P15" s="304"/>
      <c r="Q15" s="304"/>
      <c r="R15" s="304"/>
    </row>
    <row r="16" spans="1:21" ht="18" customHeight="1" x14ac:dyDescent="0.2">
      <c r="A16" s="26"/>
      <c r="B16" s="288"/>
      <c r="C16" s="305"/>
      <c r="D16" s="26"/>
      <c r="E16" s="26"/>
      <c r="F16" s="26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U16" s="302"/>
    </row>
    <row r="17" spans="1:21" ht="18" customHeight="1" x14ac:dyDescent="0.2">
      <c r="A17" s="306"/>
      <c r="B17" s="307"/>
      <c r="C17" s="308"/>
      <c r="D17" s="309"/>
      <c r="E17" s="310"/>
      <c r="F17" s="310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T17" s="311">
        <v>1</v>
      </c>
      <c r="U17" s="302">
        <f>SUM(U13:U16)</f>
        <v>5910000</v>
      </c>
    </row>
    <row r="18" spans="1:21" ht="18" customHeight="1" x14ac:dyDescent="0.2">
      <c r="A18" s="28"/>
      <c r="B18" s="288"/>
      <c r="C18" s="312"/>
      <c r="D18" s="28"/>
      <c r="E18" s="313"/>
      <c r="F18" s="2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</row>
    <row r="19" spans="1:21" ht="18" customHeight="1" x14ac:dyDescent="0.2">
      <c r="A19" s="28"/>
      <c r="B19" s="288"/>
      <c r="C19" s="314"/>
      <c r="D19" s="313"/>
      <c r="E19" s="28"/>
      <c r="F19" s="28"/>
      <c r="G19" s="288"/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8"/>
    </row>
    <row r="20" spans="1:21" ht="18" customHeight="1" x14ac:dyDescent="0.2">
      <c r="A20" s="28"/>
      <c r="B20" s="288"/>
      <c r="C20" s="314"/>
      <c r="D20" s="313"/>
      <c r="E20" s="28"/>
      <c r="F20" s="28"/>
      <c r="G20" s="288"/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</row>
    <row r="21" spans="1:21" ht="18" customHeight="1" x14ac:dyDescent="0.2">
      <c r="A21" s="28"/>
      <c r="B21" s="288"/>
      <c r="C21" s="314"/>
      <c r="D21" s="313"/>
      <c r="E21" s="28"/>
      <c r="F21" s="2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</row>
    <row r="22" spans="1:21" ht="18" customHeight="1" x14ac:dyDescent="0.2">
      <c r="A22" s="28"/>
      <c r="B22" s="288"/>
      <c r="C22" s="314"/>
      <c r="D22" s="313"/>
      <c r="E22" s="28"/>
      <c r="F22" s="2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</row>
    <row r="23" spans="1:21" ht="18" customHeight="1" x14ac:dyDescent="0.2">
      <c r="A23" s="28"/>
      <c r="B23" s="288"/>
      <c r="C23" s="314"/>
      <c r="D23" s="313"/>
      <c r="E23" s="28"/>
      <c r="F23" s="28"/>
      <c r="G23" s="288"/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</row>
    <row r="24" spans="1:21" ht="18" customHeight="1" x14ac:dyDescent="0.2">
      <c r="A24" s="28"/>
      <c r="B24" s="288"/>
      <c r="C24" s="314"/>
      <c r="D24" s="313"/>
      <c r="E24" s="28"/>
      <c r="F24" s="2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</row>
    <row r="25" spans="1:21" ht="18" customHeight="1" x14ac:dyDescent="0.2">
      <c r="A25" s="28"/>
      <c r="B25" s="288"/>
      <c r="C25" s="314"/>
      <c r="D25" s="313"/>
      <c r="E25" s="28"/>
      <c r="F25" s="28"/>
      <c r="G25" s="288"/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</row>
    <row r="26" spans="1:21" ht="18" customHeight="1" x14ac:dyDescent="0.2">
      <c r="A26" s="28"/>
      <c r="B26" s="288"/>
      <c r="C26" s="314"/>
      <c r="D26" s="313"/>
      <c r="E26" s="28"/>
      <c r="F26" s="2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</row>
    <row r="27" spans="1:21" ht="18" customHeight="1" x14ac:dyDescent="0.2">
      <c r="A27" s="28"/>
      <c r="B27" s="288"/>
      <c r="C27" s="314"/>
      <c r="D27" s="313"/>
      <c r="E27" s="28"/>
      <c r="F27" s="2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</row>
    <row r="28" spans="1:21" ht="18" customHeight="1" x14ac:dyDescent="0.2">
      <c r="A28" s="28"/>
      <c r="B28" s="288"/>
      <c r="C28" s="314"/>
      <c r="D28" s="313"/>
      <c r="E28" s="28"/>
      <c r="F28" s="2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</row>
    <row r="29" spans="1:21" ht="18" customHeight="1" x14ac:dyDescent="0.2">
      <c r="A29" s="488">
        <v>1</v>
      </c>
      <c r="B29" s="488"/>
      <c r="C29" s="488"/>
      <c r="D29" s="488"/>
      <c r="E29" s="488"/>
      <c r="F29" s="488"/>
      <c r="G29" s="488"/>
      <c r="H29" s="488"/>
      <c r="I29" s="488"/>
      <c r="J29" s="488"/>
      <c r="K29" s="488"/>
      <c r="L29" s="488"/>
      <c r="M29" s="488"/>
      <c r="N29" s="488"/>
      <c r="O29" s="488"/>
      <c r="P29" s="488"/>
      <c r="Q29" s="488"/>
      <c r="R29" s="488"/>
    </row>
    <row r="30" spans="1:21" ht="18" customHeight="1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21" ht="18" customHeight="1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21" ht="18" customHeight="1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1:21" ht="18" customHeight="1" x14ac:dyDescent="0.2">
      <c r="A33" s="289" t="s">
        <v>8</v>
      </c>
      <c r="B33" s="288"/>
      <c r="C33" s="288"/>
      <c r="D33" s="28"/>
      <c r="E33" s="28"/>
      <c r="F33" s="28"/>
      <c r="G33" s="290"/>
      <c r="H33" s="290"/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21" ht="18" customHeight="1" x14ac:dyDescent="0.2">
      <c r="A34" s="289" t="s">
        <v>9</v>
      </c>
      <c r="B34" s="288"/>
      <c r="C34" s="288"/>
      <c r="D34" s="28"/>
      <c r="E34" s="28"/>
      <c r="F34" s="28"/>
      <c r="G34" s="290"/>
      <c r="H34" s="290"/>
      <c r="I34" s="290"/>
      <c r="J34" s="290"/>
      <c r="K34" s="290"/>
      <c r="L34" s="290"/>
      <c r="M34" s="290"/>
      <c r="N34" s="290"/>
      <c r="O34" s="290"/>
      <c r="P34" s="290"/>
      <c r="Q34" s="290"/>
      <c r="R34" s="290"/>
    </row>
    <row r="35" spans="1:21" ht="18" customHeight="1" x14ac:dyDescent="0.2">
      <c r="A35" s="287" t="s">
        <v>10</v>
      </c>
      <c r="B35" s="287"/>
      <c r="C35" s="287"/>
      <c r="D35" s="290"/>
      <c r="E35" s="290"/>
      <c r="F35" s="290"/>
      <c r="G35" s="290"/>
      <c r="H35" s="290"/>
      <c r="I35" s="290"/>
      <c r="J35" s="290"/>
      <c r="K35" s="315"/>
      <c r="L35" s="290"/>
      <c r="M35" s="290"/>
      <c r="N35" s="290"/>
      <c r="O35" s="290"/>
      <c r="P35" s="290"/>
      <c r="Q35" s="290"/>
      <c r="R35" s="290"/>
    </row>
    <row r="36" spans="1:21" ht="18" customHeight="1" x14ac:dyDescent="0.2">
      <c r="A36" s="287"/>
      <c r="B36" s="287" t="s">
        <v>47</v>
      </c>
      <c r="C36" s="287"/>
      <c r="D36" s="290"/>
      <c r="E36" s="290"/>
      <c r="F36" s="290"/>
      <c r="G36" s="290"/>
      <c r="H36" s="290"/>
      <c r="I36" s="290"/>
      <c r="J36" s="290"/>
      <c r="K36" s="315"/>
      <c r="L36" s="290"/>
      <c r="M36" s="290"/>
      <c r="N36" s="290"/>
      <c r="O36" s="290"/>
      <c r="P36" s="290"/>
      <c r="Q36" s="290"/>
      <c r="R36" s="290"/>
    </row>
    <row r="37" spans="1:21" ht="18" customHeight="1" x14ac:dyDescent="0.2">
      <c r="A37" s="289"/>
      <c r="B37" s="287"/>
      <c r="C37" s="287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</row>
    <row r="38" spans="1:21" ht="18" customHeight="1" x14ac:dyDescent="0.2">
      <c r="A38" s="481" t="s">
        <v>0</v>
      </c>
      <c r="B38" s="483" t="s">
        <v>4</v>
      </c>
      <c r="C38" s="483" t="s">
        <v>1</v>
      </c>
      <c r="D38" s="292" t="s">
        <v>3</v>
      </c>
      <c r="E38" s="292" t="s">
        <v>59</v>
      </c>
      <c r="F38" s="292" t="s">
        <v>61</v>
      </c>
      <c r="G38" s="485" t="s">
        <v>146</v>
      </c>
      <c r="H38" s="486"/>
      <c r="I38" s="487"/>
      <c r="J38" s="485" t="s">
        <v>145</v>
      </c>
      <c r="K38" s="486"/>
      <c r="L38" s="486"/>
      <c r="M38" s="486"/>
      <c r="N38" s="486"/>
      <c r="O38" s="486"/>
      <c r="P38" s="486"/>
      <c r="Q38" s="486"/>
      <c r="R38" s="487"/>
    </row>
    <row r="39" spans="1:21" ht="18" customHeight="1" x14ac:dyDescent="0.2">
      <c r="A39" s="482"/>
      <c r="B39" s="484"/>
      <c r="C39" s="484"/>
      <c r="D39" s="293" t="s">
        <v>2</v>
      </c>
      <c r="E39" s="293" t="s">
        <v>60</v>
      </c>
      <c r="F39" s="294" t="s">
        <v>60</v>
      </c>
      <c r="G39" s="295" t="s">
        <v>62</v>
      </c>
      <c r="H39" s="295" t="s">
        <v>63</v>
      </c>
      <c r="I39" s="295" t="s">
        <v>64</v>
      </c>
      <c r="J39" s="295" t="s">
        <v>65</v>
      </c>
      <c r="K39" s="295" t="s">
        <v>66</v>
      </c>
      <c r="L39" s="295" t="s">
        <v>67</v>
      </c>
      <c r="M39" s="295" t="s">
        <v>68</v>
      </c>
      <c r="N39" s="295" t="s">
        <v>69</v>
      </c>
      <c r="O39" s="295" t="s">
        <v>70</v>
      </c>
      <c r="P39" s="295" t="s">
        <v>71</v>
      </c>
      <c r="Q39" s="295" t="s">
        <v>72</v>
      </c>
      <c r="R39" s="295" t="s">
        <v>73</v>
      </c>
    </row>
    <row r="40" spans="1:21" ht="18" customHeight="1" x14ac:dyDescent="0.2">
      <c r="A40" s="25">
        <v>1</v>
      </c>
      <c r="B40" s="316" t="s">
        <v>17</v>
      </c>
      <c r="C40" s="301" t="s">
        <v>138</v>
      </c>
      <c r="D40" s="299">
        <v>30000</v>
      </c>
      <c r="E40" s="300" t="s">
        <v>74</v>
      </c>
      <c r="F40" s="300" t="s">
        <v>12</v>
      </c>
      <c r="G40" s="25"/>
      <c r="H40" s="25"/>
      <c r="I40" s="25"/>
      <c r="J40" s="300"/>
      <c r="K40" s="25"/>
      <c r="L40" s="301"/>
      <c r="M40" s="301"/>
      <c r="N40" s="301"/>
      <c r="O40" s="301"/>
      <c r="P40" s="301"/>
      <c r="Q40" s="25"/>
      <c r="R40" s="300"/>
      <c r="U40" s="302">
        <f>D40</f>
        <v>30000</v>
      </c>
    </row>
    <row r="41" spans="1:21" ht="18" customHeight="1" x14ac:dyDescent="0.2">
      <c r="A41" s="26"/>
      <c r="B41" s="317"/>
      <c r="C41" s="304" t="s">
        <v>139</v>
      </c>
      <c r="D41" s="318" t="s">
        <v>5</v>
      </c>
      <c r="E41" s="26" t="s">
        <v>7</v>
      </c>
      <c r="F41" s="26"/>
      <c r="G41" s="318"/>
      <c r="H41" s="318"/>
      <c r="I41" s="318"/>
      <c r="J41" s="304"/>
      <c r="K41" s="26"/>
      <c r="L41" s="304"/>
      <c r="M41" s="304"/>
      <c r="N41" s="304"/>
      <c r="O41" s="304"/>
      <c r="P41" s="304"/>
      <c r="Q41" s="304"/>
      <c r="R41" s="304"/>
      <c r="U41" s="302" t="str">
        <f t="shared" ref="U41:U55" si="0">D41</f>
        <v>(งบ ทต.)</v>
      </c>
    </row>
    <row r="42" spans="1:21" ht="18" customHeight="1" x14ac:dyDescent="0.2">
      <c r="A42" s="25">
        <v>2</v>
      </c>
      <c r="B42" s="319" t="s">
        <v>109</v>
      </c>
      <c r="C42" s="301" t="s">
        <v>11</v>
      </c>
      <c r="D42" s="299">
        <v>4000</v>
      </c>
      <c r="E42" s="300" t="s">
        <v>74</v>
      </c>
      <c r="F42" s="300" t="s">
        <v>12</v>
      </c>
      <c r="G42" s="25"/>
      <c r="H42" s="300"/>
      <c r="I42" s="301"/>
      <c r="J42" s="25"/>
      <c r="K42" s="25"/>
      <c r="L42" s="25"/>
      <c r="M42" s="25"/>
      <c r="N42" s="300"/>
      <c r="O42" s="25"/>
      <c r="P42" s="25"/>
      <c r="Q42" s="25"/>
      <c r="R42" s="25"/>
      <c r="U42" s="302">
        <f t="shared" si="0"/>
        <v>4000</v>
      </c>
    </row>
    <row r="43" spans="1:21" ht="18" customHeight="1" x14ac:dyDescent="0.2">
      <c r="A43" s="27"/>
      <c r="B43" s="320" t="s">
        <v>314</v>
      </c>
      <c r="C43" s="321" t="s">
        <v>13</v>
      </c>
      <c r="D43" s="322" t="s">
        <v>5</v>
      </c>
      <c r="E43" s="322" t="s">
        <v>7</v>
      </c>
      <c r="F43" s="322"/>
      <c r="G43" s="27"/>
      <c r="H43" s="27"/>
      <c r="I43" s="322"/>
      <c r="J43" s="27"/>
      <c r="K43" s="27"/>
      <c r="L43" s="27"/>
      <c r="M43" s="27"/>
      <c r="N43" s="27"/>
      <c r="O43" s="27"/>
      <c r="P43" s="27"/>
      <c r="Q43" s="27"/>
      <c r="R43" s="27"/>
      <c r="U43" s="302" t="str">
        <f t="shared" si="0"/>
        <v>(งบ ทต.)</v>
      </c>
    </row>
    <row r="44" spans="1:21" ht="18" customHeight="1" x14ac:dyDescent="0.2">
      <c r="A44" s="25">
        <v>3</v>
      </c>
      <c r="B44" s="319" t="s">
        <v>136</v>
      </c>
      <c r="C44" s="301" t="s">
        <v>127</v>
      </c>
      <c r="D44" s="299">
        <v>50000</v>
      </c>
      <c r="E44" s="300" t="s">
        <v>74</v>
      </c>
      <c r="F44" s="300" t="s">
        <v>12</v>
      </c>
      <c r="G44" s="25"/>
      <c r="H44" s="25"/>
      <c r="I44" s="300"/>
      <c r="J44" s="25"/>
      <c r="K44" s="25"/>
      <c r="L44" s="25"/>
      <c r="M44" s="25"/>
      <c r="N44" s="25"/>
      <c r="O44" s="25"/>
      <c r="P44" s="25"/>
      <c r="Q44" s="25"/>
      <c r="R44" s="25"/>
      <c r="U44" s="302">
        <f t="shared" si="0"/>
        <v>50000</v>
      </c>
    </row>
    <row r="45" spans="1:21" ht="18" customHeight="1" x14ac:dyDescent="0.2">
      <c r="A45" s="26"/>
      <c r="B45" s="323" t="s">
        <v>126</v>
      </c>
      <c r="C45" s="304"/>
      <c r="D45" s="318" t="s">
        <v>5</v>
      </c>
      <c r="E45" s="318" t="s">
        <v>7</v>
      </c>
      <c r="F45" s="318"/>
      <c r="G45" s="26"/>
      <c r="H45" s="26"/>
      <c r="I45" s="318"/>
      <c r="J45" s="26"/>
      <c r="K45" s="26"/>
      <c r="L45" s="26"/>
      <c r="M45" s="26"/>
      <c r="N45" s="26"/>
      <c r="O45" s="26"/>
      <c r="P45" s="26"/>
      <c r="Q45" s="26"/>
      <c r="R45" s="26"/>
      <c r="U45" s="302" t="str">
        <f t="shared" si="0"/>
        <v>(งบ ทต.)</v>
      </c>
    </row>
    <row r="46" spans="1:21" ht="18" customHeight="1" x14ac:dyDescent="0.2">
      <c r="A46" s="25">
        <v>4</v>
      </c>
      <c r="B46" s="316" t="s">
        <v>151</v>
      </c>
      <c r="C46" s="301" t="s">
        <v>152</v>
      </c>
      <c r="D46" s="299">
        <v>4000</v>
      </c>
      <c r="E46" s="300" t="s">
        <v>74</v>
      </c>
      <c r="F46" s="300" t="s">
        <v>12</v>
      </c>
      <c r="G46" s="25"/>
      <c r="H46" s="25"/>
      <c r="I46" s="25"/>
      <c r="J46" s="300"/>
      <c r="K46" s="25"/>
      <c r="L46" s="301"/>
      <c r="M46" s="301"/>
      <c r="N46" s="301"/>
      <c r="O46" s="301"/>
      <c r="P46" s="301"/>
      <c r="Q46" s="25"/>
      <c r="R46" s="300"/>
      <c r="U46" s="302">
        <f t="shared" si="0"/>
        <v>4000</v>
      </c>
    </row>
    <row r="47" spans="1:21" ht="18" customHeight="1" x14ac:dyDescent="0.2">
      <c r="A47" s="27"/>
      <c r="B47" s="324"/>
      <c r="C47" s="321" t="s">
        <v>153</v>
      </c>
      <c r="D47" s="322" t="s">
        <v>5</v>
      </c>
      <c r="E47" s="27" t="s">
        <v>7</v>
      </c>
      <c r="F47" s="27"/>
      <c r="G47" s="322"/>
      <c r="H47" s="322"/>
      <c r="I47" s="322"/>
      <c r="J47" s="321"/>
      <c r="K47" s="27"/>
      <c r="L47" s="321"/>
      <c r="M47" s="321"/>
      <c r="N47" s="321"/>
      <c r="O47" s="321"/>
      <c r="P47" s="321"/>
      <c r="Q47" s="321"/>
      <c r="R47" s="321"/>
      <c r="U47" s="302" t="str">
        <f t="shared" si="0"/>
        <v>(งบ ทต.)</v>
      </c>
    </row>
    <row r="48" spans="1:21" ht="18" customHeight="1" x14ac:dyDescent="0.2">
      <c r="A48" s="25">
        <v>5</v>
      </c>
      <c r="B48" s="316" t="s">
        <v>336</v>
      </c>
      <c r="C48" s="316" t="s">
        <v>338</v>
      </c>
      <c r="D48" s="299">
        <v>19000</v>
      </c>
      <c r="E48" s="299" t="s">
        <v>74</v>
      </c>
      <c r="F48" s="325" t="s">
        <v>12</v>
      </c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U48" s="302">
        <f t="shared" si="0"/>
        <v>19000</v>
      </c>
    </row>
    <row r="49" spans="1:21" ht="18" customHeight="1" x14ac:dyDescent="0.2">
      <c r="A49" s="27"/>
      <c r="B49" s="324" t="s">
        <v>337</v>
      </c>
      <c r="C49" s="324" t="s">
        <v>337</v>
      </c>
      <c r="D49" s="326" t="s">
        <v>5</v>
      </c>
      <c r="E49" s="326" t="s">
        <v>7</v>
      </c>
      <c r="F49" s="327"/>
      <c r="G49" s="321"/>
      <c r="H49" s="321"/>
      <c r="I49" s="321"/>
      <c r="J49" s="321"/>
      <c r="K49" s="321"/>
      <c r="L49" s="321"/>
      <c r="M49" s="321"/>
      <c r="N49" s="321"/>
      <c r="O49" s="321"/>
      <c r="P49" s="321"/>
      <c r="Q49" s="321"/>
      <c r="R49" s="321"/>
      <c r="U49" s="302" t="str">
        <f t="shared" si="0"/>
        <v>(งบ ทต.)</v>
      </c>
    </row>
    <row r="50" spans="1:21" ht="18" customHeight="1" x14ac:dyDescent="0.2">
      <c r="A50" s="26">
        <v>6</v>
      </c>
      <c r="B50" s="317" t="s">
        <v>124</v>
      </c>
      <c r="C50" s="304" t="s">
        <v>125</v>
      </c>
      <c r="D50" s="328">
        <v>660000</v>
      </c>
      <c r="E50" s="318" t="s">
        <v>74</v>
      </c>
      <c r="F50" s="318" t="s">
        <v>12</v>
      </c>
      <c r="G50" s="26"/>
      <c r="H50" s="26"/>
      <c r="I50" s="26"/>
      <c r="J50" s="304"/>
      <c r="K50" s="26"/>
      <c r="L50" s="304"/>
      <c r="M50" s="304"/>
      <c r="N50" s="304"/>
      <c r="O50" s="304"/>
      <c r="P50" s="304"/>
      <c r="Q50" s="304"/>
      <c r="R50" s="304"/>
      <c r="U50" s="302">
        <f t="shared" si="0"/>
        <v>660000</v>
      </c>
    </row>
    <row r="51" spans="1:21" ht="18" customHeight="1" x14ac:dyDescent="0.2">
      <c r="A51" s="26"/>
      <c r="B51" s="317" t="s">
        <v>313</v>
      </c>
      <c r="C51" s="304"/>
      <c r="D51" s="322" t="s">
        <v>5</v>
      </c>
      <c r="E51" s="318" t="s">
        <v>7</v>
      </c>
      <c r="F51" s="318"/>
      <c r="G51" s="318"/>
      <c r="H51" s="318"/>
      <c r="I51" s="318"/>
      <c r="J51" s="304"/>
      <c r="K51" s="26"/>
      <c r="L51" s="304"/>
      <c r="M51" s="304"/>
      <c r="N51" s="304"/>
      <c r="O51" s="304"/>
      <c r="P51" s="304"/>
      <c r="Q51" s="304"/>
      <c r="R51" s="304"/>
      <c r="U51" s="302" t="str">
        <f t="shared" si="0"/>
        <v>(งบ ทต.)</v>
      </c>
    </row>
    <row r="52" spans="1:21" ht="18" customHeight="1" x14ac:dyDescent="0.2">
      <c r="A52" s="25">
        <v>7</v>
      </c>
      <c r="B52" s="329" t="s">
        <v>82</v>
      </c>
      <c r="C52" s="330" t="s">
        <v>15</v>
      </c>
      <c r="D52" s="299">
        <v>200000</v>
      </c>
      <c r="E52" s="300" t="s">
        <v>74</v>
      </c>
      <c r="F52" s="300" t="s">
        <v>75</v>
      </c>
      <c r="G52" s="25"/>
      <c r="H52" s="25"/>
      <c r="I52" s="25"/>
      <c r="J52" s="301"/>
      <c r="K52" s="25"/>
      <c r="L52" s="301"/>
      <c r="M52" s="301"/>
      <c r="N52" s="301"/>
      <c r="O52" s="301"/>
      <c r="P52" s="301"/>
      <c r="Q52" s="301"/>
      <c r="R52" s="301"/>
      <c r="U52" s="302">
        <f t="shared" si="0"/>
        <v>200000</v>
      </c>
    </row>
    <row r="53" spans="1:21" ht="18" customHeight="1" x14ac:dyDescent="0.2">
      <c r="A53" s="27"/>
      <c r="B53" s="331" t="s">
        <v>312</v>
      </c>
      <c r="C53" s="332" t="s">
        <v>154</v>
      </c>
      <c r="D53" s="322" t="s">
        <v>5</v>
      </c>
      <c r="E53" s="322" t="s">
        <v>7</v>
      </c>
      <c r="F53" s="322"/>
      <c r="G53" s="27"/>
      <c r="H53" s="27"/>
      <c r="I53" s="27"/>
      <c r="J53" s="321"/>
      <c r="K53" s="27"/>
      <c r="L53" s="321"/>
      <c r="M53" s="321"/>
      <c r="N53" s="321"/>
      <c r="O53" s="321"/>
      <c r="P53" s="321"/>
      <c r="Q53" s="321"/>
      <c r="R53" s="321"/>
      <c r="U53" s="302" t="str">
        <f t="shared" si="0"/>
        <v>(งบ ทต.)</v>
      </c>
    </row>
    <row r="54" spans="1:21" ht="18" customHeight="1" x14ac:dyDescent="0.2">
      <c r="A54" s="333">
        <v>8</v>
      </c>
      <c r="B54" s="301" t="s">
        <v>264</v>
      </c>
      <c r="C54" s="334" t="s">
        <v>265</v>
      </c>
      <c r="D54" s="299">
        <v>5000</v>
      </c>
      <c r="E54" s="300" t="s">
        <v>74</v>
      </c>
      <c r="F54" s="300" t="s">
        <v>16</v>
      </c>
      <c r="G54" s="301"/>
      <c r="H54" s="301"/>
      <c r="I54" s="301"/>
      <c r="J54" s="301"/>
      <c r="K54" s="301"/>
      <c r="L54" s="301"/>
      <c r="M54" s="301"/>
      <c r="N54" s="301"/>
      <c r="O54" s="301"/>
      <c r="P54" s="301"/>
      <c r="Q54" s="301"/>
      <c r="R54" s="301"/>
      <c r="U54" s="302">
        <f t="shared" si="0"/>
        <v>5000</v>
      </c>
    </row>
    <row r="55" spans="1:21" ht="18" customHeight="1" x14ac:dyDescent="0.2">
      <c r="A55" s="335"/>
      <c r="B55" s="321"/>
      <c r="C55" s="336"/>
      <c r="D55" s="27" t="s">
        <v>5</v>
      </c>
      <c r="E55" s="322" t="s">
        <v>7</v>
      </c>
      <c r="F55" s="27"/>
      <c r="G55" s="321"/>
      <c r="H55" s="321"/>
      <c r="I55" s="321"/>
      <c r="J55" s="321"/>
      <c r="K55" s="321"/>
      <c r="L55" s="321"/>
      <c r="M55" s="321"/>
      <c r="N55" s="321"/>
      <c r="O55" s="321"/>
      <c r="P55" s="321"/>
      <c r="Q55" s="321"/>
      <c r="R55" s="321"/>
      <c r="U55" s="302" t="str">
        <f t="shared" si="0"/>
        <v>(งบ ทต.)</v>
      </c>
    </row>
    <row r="56" spans="1:21" ht="18" customHeight="1" x14ac:dyDescent="0.2">
      <c r="A56" s="28"/>
      <c r="B56" s="337"/>
      <c r="C56" s="288"/>
      <c r="D56" s="313"/>
      <c r="E56" s="313"/>
      <c r="F56" s="313"/>
      <c r="G56" s="28"/>
      <c r="H56" s="28"/>
      <c r="I56" s="28"/>
      <c r="J56" s="288"/>
      <c r="K56" s="28"/>
      <c r="L56" s="288"/>
      <c r="M56" s="288"/>
      <c r="N56" s="288"/>
      <c r="O56" s="288"/>
      <c r="P56" s="288"/>
      <c r="Q56" s="288"/>
      <c r="R56" s="288"/>
      <c r="T56" s="311">
        <v>8</v>
      </c>
      <c r="U56" s="338">
        <f>SUM(U40:U55)</f>
        <v>972000</v>
      </c>
    </row>
    <row r="57" spans="1:21" ht="18" customHeight="1" x14ac:dyDescent="0.2">
      <c r="A57" s="28"/>
      <c r="B57" s="337"/>
      <c r="C57" s="288"/>
      <c r="D57" s="313"/>
      <c r="E57" s="313"/>
      <c r="F57" s="313"/>
      <c r="G57" s="28"/>
      <c r="H57" s="28"/>
      <c r="I57" s="28"/>
      <c r="J57" s="288"/>
      <c r="K57" s="28"/>
      <c r="L57" s="288"/>
      <c r="M57" s="288"/>
      <c r="N57" s="288"/>
      <c r="O57" s="288"/>
      <c r="P57" s="288"/>
      <c r="Q57" s="288"/>
      <c r="R57" s="288"/>
      <c r="T57" s="311"/>
      <c r="U57" s="338"/>
    </row>
    <row r="58" spans="1:21" ht="18" customHeight="1" x14ac:dyDescent="0.2">
      <c r="A58" s="28"/>
      <c r="B58" s="337"/>
      <c r="C58" s="288"/>
      <c r="D58" s="313"/>
      <c r="E58" s="313"/>
      <c r="F58" s="313"/>
      <c r="G58" s="28"/>
      <c r="H58" s="28"/>
      <c r="I58" s="28"/>
      <c r="J58" s="288"/>
      <c r="K58" s="28"/>
      <c r="L58" s="288"/>
      <c r="M58" s="288"/>
      <c r="N58" s="288"/>
      <c r="O58" s="288"/>
      <c r="P58" s="288"/>
      <c r="Q58" s="288"/>
      <c r="R58" s="288"/>
      <c r="T58" s="311"/>
      <c r="U58" s="338"/>
    </row>
    <row r="59" spans="1:21" ht="18" customHeight="1" x14ac:dyDescent="0.2">
      <c r="A59" s="488">
        <v>2</v>
      </c>
      <c r="B59" s="488"/>
      <c r="C59" s="488"/>
      <c r="D59" s="488"/>
      <c r="E59" s="488"/>
      <c r="F59" s="488"/>
      <c r="G59" s="488"/>
      <c r="H59" s="488"/>
      <c r="I59" s="488"/>
      <c r="J59" s="488"/>
      <c r="K59" s="488"/>
      <c r="L59" s="488"/>
      <c r="M59" s="488"/>
      <c r="N59" s="488"/>
      <c r="O59" s="488"/>
      <c r="P59" s="488"/>
      <c r="Q59" s="488"/>
      <c r="R59" s="488"/>
    </row>
    <row r="60" spans="1:21" ht="18" customHeight="1" x14ac:dyDescent="0.2">
      <c r="A60" s="28"/>
      <c r="B60" s="288"/>
      <c r="C60" s="288"/>
      <c r="D60" s="288"/>
      <c r="E60" s="288"/>
      <c r="F60" s="288"/>
      <c r="G60" s="339"/>
      <c r="H60" s="339"/>
      <c r="I60" s="339"/>
      <c r="J60" s="339"/>
      <c r="K60" s="339"/>
      <c r="L60" s="339"/>
      <c r="M60" s="339"/>
      <c r="N60" s="339"/>
      <c r="O60" s="339"/>
      <c r="P60" s="339"/>
      <c r="Q60" s="339"/>
      <c r="R60" s="339"/>
    </row>
    <row r="61" spans="1:21" ht="18" customHeight="1" x14ac:dyDescent="0.2">
      <c r="A61" s="28"/>
      <c r="B61" s="288"/>
      <c r="C61" s="288"/>
      <c r="D61" s="288"/>
      <c r="E61" s="288"/>
      <c r="F61" s="288"/>
      <c r="G61" s="339"/>
      <c r="H61" s="339"/>
      <c r="I61" s="339"/>
      <c r="J61" s="339"/>
      <c r="K61" s="339"/>
      <c r="L61" s="339"/>
      <c r="M61" s="339"/>
      <c r="N61" s="339"/>
      <c r="O61" s="339"/>
      <c r="P61" s="339"/>
      <c r="Q61" s="339"/>
      <c r="R61" s="339"/>
    </row>
    <row r="62" spans="1:21" ht="18" customHeight="1" x14ac:dyDescent="0.2">
      <c r="A62" s="28"/>
      <c r="B62" s="288"/>
      <c r="C62" s="288"/>
      <c r="D62" s="288"/>
      <c r="E62" s="288"/>
      <c r="F62" s="288"/>
      <c r="G62" s="339"/>
      <c r="H62" s="339"/>
      <c r="I62" s="339"/>
      <c r="J62" s="339"/>
      <c r="K62" s="339"/>
      <c r="L62" s="339"/>
      <c r="M62" s="339"/>
      <c r="N62" s="339"/>
      <c r="O62" s="339"/>
      <c r="P62" s="339"/>
      <c r="Q62" s="339"/>
      <c r="R62" s="339"/>
    </row>
    <row r="63" spans="1:21" ht="18" customHeight="1" x14ac:dyDescent="0.2">
      <c r="A63" s="287" t="s">
        <v>10</v>
      </c>
      <c r="B63" s="287"/>
      <c r="C63" s="287"/>
      <c r="D63" s="290"/>
      <c r="E63" s="290"/>
      <c r="F63" s="290"/>
      <c r="G63" s="313"/>
      <c r="H63" s="313"/>
      <c r="I63" s="313"/>
      <c r="J63" s="288"/>
      <c r="K63" s="28"/>
      <c r="L63" s="288"/>
      <c r="M63" s="288"/>
      <c r="N63" s="288"/>
      <c r="O63" s="288"/>
      <c r="P63" s="288"/>
      <c r="Q63" s="288"/>
      <c r="R63" s="288"/>
    </row>
    <row r="64" spans="1:21" ht="18" customHeight="1" x14ac:dyDescent="0.2">
      <c r="A64" s="287"/>
      <c r="B64" s="287" t="s">
        <v>81</v>
      </c>
      <c r="C64" s="287"/>
      <c r="D64" s="290"/>
      <c r="E64" s="290"/>
      <c r="F64" s="290"/>
      <c r="G64" s="313"/>
      <c r="H64" s="313"/>
      <c r="I64" s="313"/>
      <c r="J64" s="288"/>
      <c r="K64" s="28"/>
      <c r="L64" s="288"/>
      <c r="M64" s="288"/>
      <c r="N64" s="288"/>
      <c r="O64" s="288"/>
      <c r="P64" s="288"/>
      <c r="Q64" s="288"/>
      <c r="R64" s="288"/>
    </row>
    <row r="65" spans="1:21" ht="18" customHeight="1" x14ac:dyDescent="0.2">
      <c r="A65" s="289"/>
      <c r="B65" s="291"/>
      <c r="C65" s="291"/>
      <c r="D65" s="290"/>
      <c r="E65" s="290"/>
      <c r="F65" s="290"/>
      <c r="G65" s="28"/>
      <c r="H65" s="28"/>
      <c r="I65" s="28"/>
      <c r="J65" s="288"/>
      <c r="K65" s="28"/>
      <c r="L65" s="288"/>
      <c r="M65" s="288"/>
      <c r="N65" s="288"/>
      <c r="O65" s="288"/>
      <c r="P65" s="288"/>
      <c r="Q65" s="288"/>
      <c r="R65" s="288"/>
    </row>
    <row r="66" spans="1:21" ht="18" customHeight="1" x14ac:dyDescent="0.2">
      <c r="A66" s="481" t="s">
        <v>0</v>
      </c>
      <c r="B66" s="483" t="s">
        <v>4</v>
      </c>
      <c r="C66" s="483" t="s">
        <v>1</v>
      </c>
      <c r="D66" s="292" t="s">
        <v>3</v>
      </c>
      <c r="E66" s="292" t="s">
        <v>59</v>
      </c>
      <c r="F66" s="292" t="s">
        <v>61</v>
      </c>
      <c r="G66" s="485" t="s">
        <v>146</v>
      </c>
      <c r="H66" s="486"/>
      <c r="I66" s="487"/>
      <c r="J66" s="485" t="s">
        <v>145</v>
      </c>
      <c r="K66" s="486"/>
      <c r="L66" s="486"/>
      <c r="M66" s="486"/>
      <c r="N66" s="486"/>
      <c r="O66" s="486"/>
      <c r="P66" s="486"/>
      <c r="Q66" s="486"/>
      <c r="R66" s="487"/>
    </row>
    <row r="67" spans="1:21" ht="18" customHeight="1" x14ac:dyDescent="0.2">
      <c r="A67" s="482"/>
      <c r="B67" s="484"/>
      <c r="C67" s="484"/>
      <c r="D67" s="293" t="s">
        <v>2</v>
      </c>
      <c r="E67" s="293" t="s">
        <v>60</v>
      </c>
      <c r="F67" s="294" t="s">
        <v>60</v>
      </c>
      <c r="G67" s="295" t="s">
        <v>62</v>
      </c>
      <c r="H67" s="295" t="s">
        <v>63</v>
      </c>
      <c r="I67" s="295" t="s">
        <v>64</v>
      </c>
      <c r="J67" s="295" t="s">
        <v>65</v>
      </c>
      <c r="K67" s="295" t="s">
        <v>66</v>
      </c>
      <c r="L67" s="295" t="s">
        <v>67</v>
      </c>
      <c r="M67" s="295" t="s">
        <v>68</v>
      </c>
      <c r="N67" s="295" t="s">
        <v>69</v>
      </c>
      <c r="O67" s="295" t="s">
        <v>70</v>
      </c>
      <c r="P67" s="295" t="s">
        <v>71</v>
      </c>
      <c r="Q67" s="295" t="s">
        <v>72</v>
      </c>
      <c r="R67" s="295" t="s">
        <v>73</v>
      </c>
    </row>
    <row r="68" spans="1:21" ht="18" customHeight="1" x14ac:dyDescent="0.2">
      <c r="A68" s="25">
        <v>1</v>
      </c>
      <c r="B68" s="316" t="s">
        <v>137</v>
      </c>
      <c r="C68" s="316" t="s">
        <v>277</v>
      </c>
      <c r="D68" s="299">
        <v>5000</v>
      </c>
      <c r="E68" s="299" t="s">
        <v>74</v>
      </c>
      <c r="F68" s="325" t="s">
        <v>12</v>
      </c>
      <c r="G68" s="301"/>
      <c r="H68" s="301"/>
      <c r="I68" s="301"/>
      <c r="J68" s="301"/>
      <c r="K68" s="301"/>
      <c r="L68" s="301"/>
      <c r="M68" s="301"/>
      <c r="N68" s="301"/>
      <c r="O68" s="301"/>
      <c r="P68" s="301"/>
      <c r="Q68" s="301"/>
      <c r="R68" s="301"/>
      <c r="U68" s="302">
        <f>D68</f>
        <v>5000</v>
      </c>
    </row>
    <row r="69" spans="1:21" ht="18" customHeight="1" x14ac:dyDescent="0.2">
      <c r="A69" s="27"/>
      <c r="B69" s="317" t="s">
        <v>322</v>
      </c>
      <c r="C69" s="317" t="s">
        <v>279</v>
      </c>
      <c r="D69" s="328" t="s">
        <v>5</v>
      </c>
      <c r="E69" s="328" t="s">
        <v>7</v>
      </c>
      <c r="F69" s="340"/>
      <c r="G69" s="304"/>
      <c r="H69" s="304"/>
      <c r="I69" s="304"/>
      <c r="J69" s="304"/>
      <c r="K69" s="304"/>
      <c r="L69" s="304"/>
      <c r="M69" s="304"/>
      <c r="N69" s="321"/>
      <c r="O69" s="321"/>
      <c r="P69" s="304"/>
      <c r="Q69" s="304"/>
      <c r="R69" s="304"/>
      <c r="U69" s="302" t="str">
        <f t="shared" ref="U69:U73" si="1">D69</f>
        <v>(งบ ทต.)</v>
      </c>
    </row>
    <row r="70" spans="1:21" ht="18" customHeight="1" x14ac:dyDescent="0.2">
      <c r="A70" s="296">
        <v>2</v>
      </c>
      <c r="B70" s="316" t="s">
        <v>280</v>
      </c>
      <c r="C70" s="316" t="s">
        <v>281</v>
      </c>
      <c r="D70" s="299">
        <v>2000</v>
      </c>
      <c r="E70" s="299" t="s">
        <v>74</v>
      </c>
      <c r="F70" s="325" t="s">
        <v>12</v>
      </c>
      <c r="G70" s="301"/>
      <c r="H70" s="301"/>
      <c r="I70" s="301"/>
      <c r="J70" s="301"/>
      <c r="K70" s="301"/>
      <c r="L70" s="301"/>
      <c r="M70" s="301"/>
      <c r="N70" s="330"/>
      <c r="O70" s="301"/>
      <c r="P70" s="301"/>
      <c r="Q70" s="301"/>
      <c r="R70" s="301"/>
      <c r="U70" s="302">
        <f t="shared" si="1"/>
        <v>2000</v>
      </c>
    </row>
    <row r="71" spans="1:21" ht="18" customHeight="1" x14ac:dyDescent="0.2">
      <c r="A71" s="340"/>
      <c r="B71" s="317"/>
      <c r="C71" s="317" t="s">
        <v>282</v>
      </c>
      <c r="D71" s="328" t="s">
        <v>5</v>
      </c>
      <c r="E71" s="328" t="s">
        <v>7</v>
      </c>
      <c r="F71" s="341"/>
      <c r="G71" s="304"/>
      <c r="H71" s="304"/>
      <c r="I71" s="304"/>
      <c r="J71" s="304"/>
      <c r="K71" s="304"/>
      <c r="L71" s="304"/>
      <c r="M71" s="304"/>
      <c r="N71" s="321"/>
      <c r="O71" s="321"/>
      <c r="P71" s="304"/>
      <c r="Q71" s="304"/>
      <c r="R71" s="304"/>
      <c r="U71" s="302" t="str">
        <f t="shared" si="1"/>
        <v>(งบ ทต.)</v>
      </c>
    </row>
    <row r="72" spans="1:21" ht="18" customHeight="1" x14ac:dyDescent="0.2">
      <c r="A72" s="25">
        <v>3</v>
      </c>
      <c r="B72" s="316" t="s">
        <v>296</v>
      </c>
      <c r="C72" s="316" t="s">
        <v>298</v>
      </c>
      <c r="D72" s="299">
        <v>200000</v>
      </c>
      <c r="E72" s="299" t="s">
        <v>74</v>
      </c>
      <c r="F72" s="325" t="s">
        <v>12</v>
      </c>
      <c r="G72" s="301"/>
      <c r="H72" s="301"/>
      <c r="I72" s="301"/>
      <c r="J72" s="301"/>
      <c r="K72" s="301"/>
      <c r="L72" s="301"/>
      <c r="M72" s="307"/>
      <c r="N72" s="301"/>
      <c r="O72" s="301"/>
      <c r="P72" s="301"/>
      <c r="Q72" s="301"/>
      <c r="R72" s="301"/>
      <c r="U72" s="302">
        <f t="shared" si="1"/>
        <v>200000</v>
      </c>
    </row>
    <row r="73" spans="1:21" ht="18" customHeight="1" x14ac:dyDescent="0.2">
      <c r="A73" s="27"/>
      <c r="B73" s="324" t="s">
        <v>297</v>
      </c>
      <c r="C73" s="324" t="s">
        <v>295</v>
      </c>
      <c r="D73" s="326" t="s">
        <v>5</v>
      </c>
      <c r="E73" s="326" t="s">
        <v>7</v>
      </c>
      <c r="F73" s="342"/>
      <c r="G73" s="321"/>
      <c r="H73" s="321"/>
      <c r="I73" s="321"/>
      <c r="J73" s="321"/>
      <c r="K73" s="321"/>
      <c r="L73" s="321"/>
      <c r="M73" s="321"/>
      <c r="N73" s="321"/>
      <c r="O73" s="321"/>
      <c r="P73" s="321"/>
      <c r="Q73" s="321"/>
      <c r="R73" s="321"/>
      <c r="U73" s="302" t="str">
        <f t="shared" si="1"/>
        <v>(งบ ทต.)</v>
      </c>
    </row>
    <row r="74" spans="1:21" ht="18" customHeight="1" x14ac:dyDescent="0.2">
      <c r="A74" s="290"/>
      <c r="B74" s="290"/>
      <c r="C74" s="290"/>
      <c r="D74" s="290"/>
      <c r="E74" s="290"/>
      <c r="F74" s="290"/>
      <c r="G74" s="290"/>
      <c r="H74" s="290"/>
      <c r="I74" s="290"/>
      <c r="J74" s="290"/>
      <c r="K74" s="290"/>
      <c r="L74" s="290"/>
      <c r="M74" s="290"/>
      <c r="N74" s="290"/>
      <c r="O74" s="290"/>
      <c r="P74" s="290"/>
      <c r="Q74" s="290"/>
      <c r="R74" s="290"/>
      <c r="T74" s="286">
        <v>3</v>
      </c>
      <c r="U74" s="302">
        <f>SUM(U68:U73)</f>
        <v>207000</v>
      </c>
    </row>
    <row r="75" spans="1:21" ht="18" customHeight="1" x14ac:dyDescent="0.2">
      <c r="A75" s="290"/>
      <c r="B75" s="290"/>
      <c r="C75" s="290"/>
      <c r="D75" s="290"/>
      <c r="E75" s="290"/>
      <c r="F75" s="290"/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0"/>
      <c r="R75" s="290"/>
    </row>
    <row r="76" spans="1:21" ht="18" customHeight="1" x14ac:dyDescent="0.2">
      <c r="A76" s="28"/>
      <c r="B76" s="290"/>
      <c r="C76" s="290"/>
      <c r="D76" s="290"/>
      <c r="E76" s="290"/>
      <c r="F76" s="290"/>
      <c r="G76" s="290"/>
      <c r="H76" s="290"/>
      <c r="I76" s="290"/>
      <c r="J76" s="290"/>
      <c r="K76" s="290"/>
      <c r="L76" s="290"/>
      <c r="M76" s="290"/>
      <c r="N76" s="290"/>
      <c r="O76" s="290"/>
      <c r="P76" s="290"/>
      <c r="Q76" s="290"/>
      <c r="R76" s="290"/>
    </row>
    <row r="77" spans="1:21" ht="18" customHeight="1" x14ac:dyDescent="0.2">
      <c r="A77" s="28"/>
      <c r="B77" s="290"/>
      <c r="C77" s="290"/>
      <c r="D77" s="290"/>
      <c r="E77" s="290"/>
      <c r="F77" s="290"/>
      <c r="G77" s="290"/>
      <c r="H77" s="290"/>
      <c r="I77" s="290"/>
      <c r="J77" s="290"/>
      <c r="K77" s="290"/>
      <c r="L77" s="290"/>
      <c r="M77" s="290"/>
      <c r="N77" s="290"/>
      <c r="O77" s="290"/>
      <c r="P77" s="290"/>
      <c r="Q77" s="290"/>
      <c r="R77" s="290"/>
    </row>
    <row r="78" spans="1:21" ht="18" customHeight="1" x14ac:dyDescent="0.2">
      <c r="A78" s="288"/>
      <c r="B78" s="290"/>
      <c r="C78" s="290"/>
      <c r="D78" s="290"/>
      <c r="E78" s="290"/>
      <c r="F78" s="290"/>
      <c r="G78" s="290"/>
      <c r="H78" s="290"/>
      <c r="I78" s="290"/>
      <c r="J78" s="290"/>
      <c r="K78" s="290"/>
      <c r="L78" s="290"/>
      <c r="M78" s="290"/>
      <c r="N78" s="290"/>
      <c r="O78" s="290"/>
      <c r="P78" s="290"/>
      <c r="Q78" s="290"/>
      <c r="R78" s="290"/>
    </row>
    <row r="79" spans="1:21" ht="18" customHeight="1" x14ac:dyDescent="0.2">
      <c r="A79" s="288"/>
      <c r="B79" s="290"/>
      <c r="C79" s="290"/>
      <c r="D79" s="290"/>
      <c r="E79" s="290"/>
      <c r="F79" s="290"/>
      <c r="G79" s="290"/>
      <c r="H79" s="290"/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21" ht="18" customHeight="1" x14ac:dyDescent="0.2">
      <c r="A80" s="290"/>
      <c r="B80" s="290"/>
      <c r="C80" s="290"/>
      <c r="D80" s="290"/>
      <c r="E80" s="290"/>
      <c r="F80" s="290"/>
      <c r="G80" s="290"/>
      <c r="H80" s="290"/>
      <c r="I80" s="290"/>
      <c r="J80" s="290"/>
      <c r="K80" s="290"/>
      <c r="L80" s="290"/>
      <c r="M80" s="290"/>
      <c r="N80" s="290"/>
      <c r="O80" s="290"/>
      <c r="P80" s="290"/>
      <c r="Q80" s="290"/>
      <c r="R80" s="290"/>
    </row>
    <row r="81" spans="1:18" ht="18" customHeight="1" x14ac:dyDescent="0.2">
      <c r="A81" s="28"/>
      <c r="B81" s="337"/>
      <c r="C81" s="288"/>
      <c r="D81" s="313"/>
      <c r="E81" s="28"/>
      <c r="F81" s="28"/>
      <c r="G81" s="313"/>
      <c r="H81" s="313"/>
      <c r="I81" s="313"/>
      <c r="J81" s="288"/>
      <c r="K81" s="28"/>
      <c r="L81" s="288"/>
      <c r="M81" s="288"/>
      <c r="N81" s="288"/>
      <c r="O81" s="288"/>
      <c r="P81" s="288"/>
      <c r="Q81" s="288"/>
      <c r="R81" s="288"/>
    </row>
    <row r="82" spans="1:18" ht="18" customHeight="1" x14ac:dyDescent="0.2">
      <c r="A82" s="28"/>
      <c r="B82" s="337"/>
      <c r="C82" s="288"/>
      <c r="D82" s="313"/>
      <c r="E82" s="28"/>
      <c r="F82" s="28"/>
      <c r="G82" s="313"/>
      <c r="H82" s="313"/>
      <c r="I82" s="313"/>
      <c r="J82" s="288"/>
      <c r="K82" s="28"/>
      <c r="L82" s="288"/>
      <c r="M82" s="288"/>
      <c r="N82" s="288"/>
      <c r="O82" s="288"/>
      <c r="P82" s="288"/>
      <c r="Q82" s="288"/>
      <c r="R82" s="288"/>
    </row>
    <row r="83" spans="1:18" ht="18" customHeight="1" x14ac:dyDescent="0.2">
      <c r="A83" s="28"/>
      <c r="B83" s="337"/>
      <c r="C83" s="288"/>
      <c r="D83" s="313"/>
      <c r="E83" s="28"/>
      <c r="F83" s="28"/>
      <c r="G83" s="313"/>
      <c r="H83" s="313"/>
      <c r="I83" s="313"/>
      <c r="J83" s="288"/>
      <c r="K83" s="28"/>
      <c r="L83" s="288"/>
      <c r="M83" s="288"/>
      <c r="N83" s="288"/>
      <c r="O83" s="288"/>
      <c r="P83" s="288"/>
      <c r="Q83" s="288"/>
      <c r="R83" s="288"/>
    </row>
    <row r="84" spans="1:18" ht="18" customHeight="1" x14ac:dyDescent="0.2">
      <c r="A84" s="28"/>
      <c r="B84" s="337"/>
      <c r="C84" s="288"/>
      <c r="D84" s="313"/>
      <c r="E84" s="28"/>
      <c r="F84" s="28"/>
      <c r="G84" s="313"/>
      <c r="H84" s="313"/>
      <c r="I84" s="313"/>
      <c r="J84" s="288"/>
      <c r="K84" s="28"/>
      <c r="L84" s="288"/>
      <c r="M84" s="288"/>
      <c r="N84" s="288"/>
      <c r="O84" s="288"/>
      <c r="P84" s="288"/>
      <c r="Q84" s="288"/>
      <c r="R84" s="288"/>
    </row>
    <row r="85" spans="1:18" ht="18" customHeight="1" x14ac:dyDescent="0.2">
      <c r="A85" s="28"/>
      <c r="B85" s="337"/>
      <c r="C85" s="288"/>
      <c r="D85" s="313"/>
      <c r="E85" s="28"/>
      <c r="F85" s="28"/>
      <c r="G85" s="313"/>
      <c r="H85" s="313"/>
      <c r="I85" s="313"/>
      <c r="J85" s="288"/>
      <c r="K85" s="28"/>
      <c r="L85" s="288"/>
      <c r="M85" s="288"/>
      <c r="N85" s="288"/>
      <c r="O85" s="288"/>
      <c r="P85" s="288"/>
      <c r="Q85" s="288"/>
      <c r="R85" s="288"/>
    </row>
    <row r="86" spans="1:18" ht="18" customHeight="1" x14ac:dyDescent="0.2">
      <c r="A86" s="28"/>
      <c r="B86" s="337"/>
      <c r="C86" s="288"/>
      <c r="D86" s="313"/>
      <c r="E86" s="28"/>
      <c r="F86" s="28"/>
      <c r="G86" s="313"/>
      <c r="H86" s="313"/>
      <c r="I86" s="313"/>
      <c r="J86" s="288"/>
      <c r="K86" s="28"/>
      <c r="L86" s="288"/>
      <c r="M86" s="288"/>
      <c r="N86" s="288"/>
      <c r="O86" s="288"/>
      <c r="P86" s="288"/>
      <c r="Q86" s="288"/>
      <c r="R86" s="288"/>
    </row>
    <row r="87" spans="1:18" ht="18" customHeight="1" x14ac:dyDescent="0.2">
      <c r="A87" s="28"/>
      <c r="B87" s="337"/>
      <c r="C87" s="288"/>
      <c r="D87" s="313"/>
      <c r="E87" s="28"/>
      <c r="F87" s="28"/>
      <c r="G87" s="313"/>
      <c r="H87" s="313"/>
      <c r="I87" s="313"/>
      <c r="J87" s="288"/>
      <c r="K87" s="28"/>
      <c r="L87" s="288"/>
      <c r="M87" s="288"/>
      <c r="N87" s="288"/>
      <c r="O87" s="288"/>
      <c r="P87" s="288"/>
      <c r="Q87" s="288"/>
      <c r="R87" s="288"/>
    </row>
    <row r="88" spans="1:18" ht="18" customHeight="1" x14ac:dyDescent="0.2">
      <c r="A88" s="28"/>
      <c r="B88" s="337"/>
      <c r="C88" s="288"/>
      <c r="D88" s="313"/>
      <c r="E88" s="28"/>
      <c r="F88" s="28"/>
      <c r="G88" s="313"/>
      <c r="H88" s="313"/>
      <c r="I88" s="313"/>
      <c r="J88" s="288"/>
      <c r="K88" s="28"/>
      <c r="L88" s="288"/>
      <c r="M88" s="288"/>
      <c r="N88" s="288"/>
      <c r="O88" s="288"/>
      <c r="P88" s="288"/>
      <c r="Q88" s="288"/>
      <c r="R88" s="288"/>
    </row>
    <row r="89" spans="1:18" ht="18" customHeight="1" x14ac:dyDescent="0.2">
      <c r="A89" s="488">
        <v>3</v>
      </c>
      <c r="B89" s="488"/>
      <c r="C89" s="488"/>
      <c r="D89" s="488"/>
      <c r="E89" s="488"/>
      <c r="F89" s="488"/>
      <c r="G89" s="488"/>
      <c r="H89" s="488"/>
      <c r="I89" s="488"/>
      <c r="J89" s="488"/>
      <c r="K89" s="488"/>
      <c r="L89" s="488"/>
      <c r="M89" s="488"/>
      <c r="N89" s="488"/>
      <c r="O89" s="488"/>
      <c r="P89" s="488"/>
      <c r="Q89" s="488"/>
      <c r="R89" s="488"/>
    </row>
    <row r="90" spans="1:18" ht="18" customHeight="1" x14ac:dyDescent="0.2">
      <c r="A90" s="290"/>
      <c r="B90" s="290"/>
      <c r="C90" s="290"/>
      <c r="D90" s="290"/>
      <c r="E90" s="290"/>
      <c r="F90" s="290"/>
      <c r="G90" s="313"/>
      <c r="H90" s="313"/>
      <c r="I90" s="313"/>
      <c r="J90" s="288"/>
      <c r="K90" s="28"/>
      <c r="L90" s="288"/>
      <c r="M90" s="288"/>
      <c r="N90" s="288"/>
      <c r="O90" s="288"/>
      <c r="P90" s="288"/>
      <c r="Q90" s="288"/>
      <c r="R90" s="288"/>
    </row>
    <row r="91" spans="1:18" ht="15" customHeight="1" x14ac:dyDescent="0.2">
      <c r="A91" s="290"/>
      <c r="B91" s="290"/>
      <c r="C91" s="290"/>
      <c r="D91" s="290"/>
      <c r="E91" s="290"/>
      <c r="F91" s="290"/>
      <c r="G91" s="313"/>
      <c r="H91" s="313"/>
      <c r="I91" s="313"/>
      <c r="J91" s="288"/>
      <c r="K91" s="28"/>
      <c r="L91" s="288"/>
      <c r="M91" s="288"/>
      <c r="N91" s="288"/>
      <c r="O91" s="288"/>
      <c r="P91" s="288"/>
      <c r="Q91" s="288"/>
      <c r="R91" s="288"/>
    </row>
    <row r="92" spans="1:18" ht="15" customHeight="1" x14ac:dyDescent="0.2">
      <c r="A92" s="290"/>
      <c r="B92" s="290"/>
      <c r="C92" s="290"/>
      <c r="D92" s="290"/>
      <c r="E92" s="290"/>
      <c r="F92" s="290"/>
      <c r="G92" s="313"/>
      <c r="H92" s="313"/>
      <c r="I92" s="313"/>
      <c r="J92" s="288"/>
      <c r="K92" s="28"/>
      <c r="L92" s="288"/>
      <c r="M92" s="288"/>
      <c r="N92" s="288"/>
      <c r="O92" s="288"/>
      <c r="P92" s="288"/>
      <c r="Q92" s="288"/>
      <c r="R92" s="288"/>
    </row>
    <row r="93" spans="1:18" ht="18" customHeight="1" x14ac:dyDescent="0.2">
      <c r="A93" s="289" t="s">
        <v>18</v>
      </c>
      <c r="B93" s="288"/>
      <c r="C93" s="288"/>
      <c r="D93" s="313"/>
      <c r="E93" s="313"/>
      <c r="F93" s="313"/>
      <c r="G93" s="28"/>
      <c r="H93" s="28"/>
      <c r="I93" s="28"/>
      <c r="J93" s="288"/>
      <c r="K93" s="28"/>
      <c r="L93" s="288"/>
      <c r="M93" s="288"/>
      <c r="N93" s="288"/>
      <c r="O93" s="288"/>
      <c r="P93" s="288"/>
      <c r="Q93" s="288"/>
      <c r="R93" s="288"/>
    </row>
    <row r="94" spans="1:18" ht="18" customHeight="1" x14ac:dyDescent="0.2">
      <c r="A94" s="289" t="s">
        <v>19</v>
      </c>
      <c r="B94" s="288"/>
      <c r="C94" s="288"/>
      <c r="D94" s="313"/>
      <c r="E94" s="313"/>
      <c r="F94" s="313"/>
      <c r="G94" s="28"/>
      <c r="H94" s="28"/>
      <c r="I94" s="28"/>
      <c r="J94" s="288"/>
      <c r="K94" s="28"/>
      <c r="L94" s="288"/>
      <c r="M94" s="288"/>
      <c r="N94" s="288"/>
      <c r="O94" s="288"/>
      <c r="P94" s="288"/>
      <c r="Q94" s="288"/>
      <c r="R94" s="288"/>
    </row>
    <row r="95" spans="1:18" ht="18" customHeight="1" x14ac:dyDescent="0.2">
      <c r="A95" s="489" t="s">
        <v>112</v>
      </c>
      <c r="B95" s="489"/>
      <c r="C95" s="489"/>
      <c r="D95" s="489"/>
      <c r="E95" s="489"/>
      <c r="F95" s="290"/>
      <c r="G95" s="28"/>
      <c r="H95" s="28"/>
      <c r="I95" s="28"/>
      <c r="J95" s="288"/>
      <c r="K95" s="28"/>
      <c r="L95" s="288"/>
      <c r="M95" s="288"/>
      <c r="N95" s="288"/>
      <c r="O95" s="288"/>
      <c r="P95" s="288"/>
      <c r="Q95" s="288"/>
      <c r="R95" s="288"/>
    </row>
    <row r="96" spans="1:18" ht="18" customHeight="1" x14ac:dyDescent="0.2">
      <c r="A96" s="287"/>
      <c r="B96" s="287" t="s">
        <v>48</v>
      </c>
      <c r="C96" s="287"/>
      <c r="D96" s="287"/>
      <c r="E96" s="287"/>
      <c r="F96" s="290"/>
      <c r="G96" s="28"/>
      <c r="H96" s="28"/>
      <c r="I96" s="28"/>
      <c r="J96" s="288"/>
      <c r="K96" s="28"/>
      <c r="L96" s="288"/>
      <c r="M96" s="288"/>
      <c r="N96" s="288"/>
      <c r="O96" s="288"/>
      <c r="P96" s="288"/>
      <c r="Q96" s="288"/>
      <c r="R96" s="288"/>
    </row>
    <row r="97" spans="1:21" ht="15" customHeight="1" x14ac:dyDescent="0.2">
      <c r="A97" s="287"/>
      <c r="B97" s="287"/>
      <c r="C97" s="287"/>
      <c r="D97" s="287"/>
      <c r="E97" s="287"/>
      <c r="F97" s="290"/>
      <c r="G97" s="343"/>
      <c r="H97" s="343"/>
      <c r="I97" s="343"/>
      <c r="J97" s="344"/>
      <c r="K97" s="345"/>
      <c r="L97" s="344"/>
      <c r="M97" s="344"/>
      <c r="N97" s="344"/>
      <c r="O97" s="344"/>
      <c r="P97" s="344"/>
      <c r="Q97" s="344"/>
      <c r="R97" s="344"/>
    </row>
    <row r="98" spans="1:21" ht="18" customHeight="1" x14ac:dyDescent="0.2">
      <c r="A98" s="481" t="s">
        <v>0</v>
      </c>
      <c r="B98" s="483" t="s">
        <v>4</v>
      </c>
      <c r="C98" s="483" t="s">
        <v>1</v>
      </c>
      <c r="D98" s="292" t="s">
        <v>3</v>
      </c>
      <c r="E98" s="292" t="s">
        <v>59</v>
      </c>
      <c r="F98" s="292" t="s">
        <v>61</v>
      </c>
      <c r="G98" s="485" t="s">
        <v>146</v>
      </c>
      <c r="H98" s="486"/>
      <c r="I98" s="487"/>
      <c r="J98" s="485" t="s">
        <v>145</v>
      </c>
      <c r="K98" s="486"/>
      <c r="L98" s="486"/>
      <c r="M98" s="486"/>
      <c r="N98" s="486"/>
      <c r="O98" s="486"/>
      <c r="P98" s="486"/>
      <c r="Q98" s="486"/>
      <c r="R98" s="487"/>
    </row>
    <row r="99" spans="1:21" ht="18" customHeight="1" x14ac:dyDescent="0.2">
      <c r="A99" s="482"/>
      <c r="B99" s="484"/>
      <c r="C99" s="484"/>
      <c r="D99" s="293" t="s">
        <v>2</v>
      </c>
      <c r="E99" s="293" t="s">
        <v>60</v>
      </c>
      <c r="F99" s="294" t="s">
        <v>60</v>
      </c>
      <c r="G99" s="295" t="s">
        <v>62</v>
      </c>
      <c r="H99" s="295" t="s">
        <v>63</v>
      </c>
      <c r="I99" s="295" t="s">
        <v>64</v>
      </c>
      <c r="J99" s="295" t="s">
        <v>65</v>
      </c>
      <c r="K99" s="295" t="s">
        <v>66</v>
      </c>
      <c r="L99" s="295" t="s">
        <v>67</v>
      </c>
      <c r="M99" s="295" t="s">
        <v>68</v>
      </c>
      <c r="N99" s="295" t="s">
        <v>69</v>
      </c>
      <c r="O99" s="295" t="s">
        <v>70</v>
      </c>
      <c r="P99" s="295" t="s">
        <v>71</v>
      </c>
      <c r="Q99" s="295" t="s">
        <v>72</v>
      </c>
      <c r="R99" s="295" t="s">
        <v>73</v>
      </c>
    </row>
    <row r="100" spans="1:21" ht="18" customHeight="1" x14ac:dyDescent="0.2">
      <c r="A100" s="333">
        <v>1</v>
      </c>
      <c r="B100" s="316" t="s">
        <v>100</v>
      </c>
      <c r="C100" s="346" t="s">
        <v>230</v>
      </c>
      <c r="D100" s="299">
        <v>3000</v>
      </c>
      <c r="E100" s="300" t="s">
        <v>74</v>
      </c>
      <c r="F100" s="325" t="s">
        <v>14</v>
      </c>
      <c r="G100" s="25"/>
      <c r="H100" s="25"/>
      <c r="I100" s="25"/>
      <c r="J100" s="301"/>
      <c r="K100" s="301"/>
      <c r="L100" s="301"/>
      <c r="M100" s="301"/>
      <c r="N100" s="301"/>
      <c r="O100" s="301"/>
      <c r="P100" s="301"/>
      <c r="Q100" s="301"/>
      <c r="R100" s="301"/>
      <c r="U100" s="302">
        <f>D100</f>
        <v>3000</v>
      </c>
    </row>
    <row r="101" spans="1:21" ht="18" customHeight="1" x14ac:dyDescent="0.2">
      <c r="A101" s="335"/>
      <c r="B101" s="324"/>
      <c r="C101" s="347" t="s">
        <v>231</v>
      </c>
      <c r="D101" s="27" t="s">
        <v>5</v>
      </c>
      <c r="E101" s="27" t="s">
        <v>7</v>
      </c>
      <c r="F101" s="27"/>
      <c r="G101" s="27"/>
      <c r="H101" s="27"/>
      <c r="I101" s="27"/>
      <c r="J101" s="321"/>
      <c r="K101" s="321"/>
      <c r="L101" s="321"/>
      <c r="M101" s="321"/>
      <c r="N101" s="321"/>
      <c r="O101" s="321"/>
      <c r="P101" s="321"/>
      <c r="Q101" s="321"/>
      <c r="R101" s="321"/>
      <c r="U101" s="302" t="str">
        <f t="shared" ref="U101:U119" si="2">D101</f>
        <v>(งบ ทต.)</v>
      </c>
    </row>
    <row r="102" spans="1:21" ht="18" customHeight="1" x14ac:dyDescent="0.2">
      <c r="A102" s="26">
        <v>2</v>
      </c>
      <c r="B102" s="337" t="s">
        <v>232</v>
      </c>
      <c r="C102" s="304" t="s">
        <v>233</v>
      </c>
      <c r="D102" s="328">
        <v>180750</v>
      </c>
      <c r="E102" s="318" t="s">
        <v>74</v>
      </c>
      <c r="F102" s="348" t="s">
        <v>14</v>
      </c>
      <c r="G102" s="318"/>
      <c r="H102" s="318"/>
      <c r="I102" s="318"/>
      <c r="J102" s="304"/>
      <c r="K102" s="304"/>
      <c r="L102" s="304"/>
      <c r="M102" s="304"/>
      <c r="N102" s="304"/>
      <c r="O102" s="304"/>
      <c r="P102" s="304"/>
      <c r="Q102" s="304"/>
      <c r="R102" s="304"/>
      <c r="U102" s="302">
        <f t="shared" si="2"/>
        <v>180750</v>
      </c>
    </row>
    <row r="103" spans="1:21" ht="18" customHeight="1" x14ac:dyDescent="0.2">
      <c r="A103" s="26"/>
      <c r="B103" s="337" t="s">
        <v>317</v>
      </c>
      <c r="C103" s="304" t="s">
        <v>234</v>
      </c>
      <c r="D103" s="349" t="s">
        <v>128</v>
      </c>
      <c r="E103" s="26" t="s">
        <v>7</v>
      </c>
      <c r="F103" s="350"/>
      <c r="G103" s="318"/>
      <c r="H103" s="318"/>
      <c r="I103" s="318"/>
      <c r="J103" s="304"/>
      <c r="K103" s="304"/>
      <c r="L103" s="304"/>
      <c r="M103" s="304"/>
      <c r="N103" s="304"/>
      <c r="O103" s="304"/>
      <c r="P103" s="304"/>
      <c r="Q103" s="304"/>
      <c r="R103" s="304"/>
      <c r="U103" s="302" t="str">
        <f t="shared" si="2"/>
        <v>(เงินอุดหนุนทั่วไป)</v>
      </c>
    </row>
    <row r="104" spans="1:21" ht="18" customHeight="1" x14ac:dyDescent="0.2">
      <c r="A104" s="333">
        <v>3</v>
      </c>
      <c r="B104" s="316" t="s">
        <v>22</v>
      </c>
      <c r="C104" s="301" t="s">
        <v>235</v>
      </c>
      <c r="D104" s="351">
        <v>3000</v>
      </c>
      <c r="E104" s="352" t="s">
        <v>74</v>
      </c>
      <c r="F104" s="325" t="s">
        <v>14</v>
      </c>
      <c r="G104" s="333"/>
      <c r="H104" s="25"/>
      <c r="I104" s="25"/>
      <c r="J104" s="301"/>
      <c r="K104" s="301"/>
      <c r="L104" s="301"/>
      <c r="M104" s="301"/>
      <c r="N104" s="330"/>
      <c r="O104" s="301"/>
      <c r="P104" s="300"/>
      <c r="Q104" s="301"/>
      <c r="R104" s="301"/>
      <c r="U104" s="302">
        <f t="shared" si="2"/>
        <v>3000</v>
      </c>
    </row>
    <row r="105" spans="1:21" ht="18" customHeight="1" x14ac:dyDescent="0.2">
      <c r="A105" s="335"/>
      <c r="B105" s="324" t="s">
        <v>113</v>
      </c>
      <c r="C105" s="304" t="s">
        <v>236</v>
      </c>
      <c r="D105" s="353" t="s">
        <v>5</v>
      </c>
      <c r="E105" s="354" t="s">
        <v>7</v>
      </c>
      <c r="F105" s="355"/>
      <c r="G105" s="350"/>
      <c r="H105" s="26"/>
      <c r="I105" s="26"/>
      <c r="J105" s="304"/>
      <c r="K105" s="304"/>
      <c r="L105" s="304"/>
      <c r="M105" s="304"/>
      <c r="N105" s="321"/>
      <c r="O105" s="321"/>
      <c r="P105" s="304"/>
      <c r="Q105" s="304"/>
      <c r="R105" s="304"/>
      <c r="U105" s="302" t="str">
        <f t="shared" si="2"/>
        <v>(งบ ทต.)</v>
      </c>
    </row>
    <row r="106" spans="1:21" ht="18" customHeight="1" x14ac:dyDescent="0.2">
      <c r="A106" s="25">
        <v>4</v>
      </c>
      <c r="B106" s="316" t="s">
        <v>21</v>
      </c>
      <c r="C106" s="301" t="s">
        <v>237</v>
      </c>
      <c r="D106" s="299">
        <v>2000</v>
      </c>
      <c r="E106" s="300" t="s">
        <v>74</v>
      </c>
      <c r="F106" s="325" t="s">
        <v>14</v>
      </c>
      <c r="G106" s="25"/>
      <c r="H106" s="25"/>
      <c r="I106" s="25"/>
      <c r="J106" s="25"/>
      <c r="K106" s="356"/>
      <c r="L106" s="301"/>
      <c r="M106" s="301"/>
      <c r="N106" s="330"/>
      <c r="O106" s="301"/>
      <c r="P106" s="301"/>
      <c r="Q106" s="301"/>
      <c r="R106" s="301"/>
      <c r="U106" s="302">
        <f t="shared" si="2"/>
        <v>2000</v>
      </c>
    </row>
    <row r="107" spans="1:21" ht="18" customHeight="1" x14ac:dyDescent="0.2">
      <c r="A107" s="27"/>
      <c r="B107" s="324"/>
      <c r="C107" s="321"/>
      <c r="D107" s="322" t="s">
        <v>5</v>
      </c>
      <c r="E107" s="322" t="s">
        <v>7</v>
      </c>
      <c r="F107" s="357"/>
      <c r="G107" s="27"/>
      <c r="H107" s="27"/>
      <c r="I107" s="27"/>
      <c r="J107" s="27"/>
      <c r="K107" s="358"/>
      <c r="L107" s="321"/>
      <c r="M107" s="321"/>
      <c r="N107" s="321"/>
      <c r="O107" s="321"/>
      <c r="P107" s="321"/>
      <c r="Q107" s="321"/>
      <c r="R107" s="321"/>
      <c r="U107" s="302" t="str">
        <f t="shared" si="2"/>
        <v>(งบ ทต.)</v>
      </c>
    </row>
    <row r="108" spans="1:21" ht="18" customHeight="1" x14ac:dyDescent="0.2">
      <c r="A108" s="26">
        <v>5</v>
      </c>
      <c r="B108" s="317" t="s">
        <v>240</v>
      </c>
      <c r="C108" s="304" t="s">
        <v>238</v>
      </c>
      <c r="D108" s="328">
        <v>574080</v>
      </c>
      <c r="E108" s="318" t="s">
        <v>74</v>
      </c>
      <c r="F108" s="355" t="s">
        <v>14</v>
      </c>
      <c r="G108" s="318"/>
      <c r="H108" s="318"/>
      <c r="I108" s="318"/>
      <c r="J108" s="304"/>
      <c r="K108" s="26"/>
      <c r="L108" s="304"/>
      <c r="M108" s="304"/>
      <c r="N108" s="304"/>
      <c r="O108" s="304"/>
      <c r="P108" s="304"/>
      <c r="Q108" s="304"/>
      <c r="R108" s="304"/>
      <c r="U108" s="302">
        <f t="shared" si="2"/>
        <v>574080</v>
      </c>
    </row>
    <row r="109" spans="1:21" ht="18" customHeight="1" x14ac:dyDescent="0.2">
      <c r="A109" s="26"/>
      <c r="B109" s="317"/>
      <c r="C109" s="304" t="s">
        <v>239</v>
      </c>
      <c r="D109" s="359" t="s">
        <v>20</v>
      </c>
      <c r="E109" s="26" t="s">
        <v>7</v>
      </c>
      <c r="F109" s="26"/>
      <c r="G109" s="26"/>
      <c r="H109" s="26"/>
      <c r="I109" s="318"/>
      <c r="J109" s="304"/>
      <c r="K109" s="26"/>
      <c r="L109" s="304"/>
      <c r="M109" s="304"/>
      <c r="N109" s="304"/>
      <c r="O109" s="304"/>
      <c r="P109" s="304"/>
      <c r="Q109" s="304"/>
      <c r="R109" s="304"/>
      <c r="U109" s="302" t="str">
        <f t="shared" si="2"/>
        <v>(เงินอุดหนุนฯ.)</v>
      </c>
    </row>
    <row r="110" spans="1:21" ht="18" customHeight="1" x14ac:dyDescent="0.2">
      <c r="A110" s="333">
        <v>6</v>
      </c>
      <c r="B110" s="316" t="s">
        <v>241</v>
      </c>
      <c r="C110" s="307" t="s">
        <v>242</v>
      </c>
      <c r="D110" s="299">
        <v>1004000</v>
      </c>
      <c r="E110" s="310" t="s">
        <v>74</v>
      </c>
      <c r="F110" s="325" t="s">
        <v>14</v>
      </c>
      <c r="G110" s="25"/>
      <c r="H110" s="25"/>
      <c r="I110" s="25"/>
      <c r="J110" s="301"/>
      <c r="K110" s="301"/>
      <c r="L110" s="301"/>
      <c r="M110" s="301"/>
      <c r="N110" s="301"/>
      <c r="O110" s="301"/>
      <c r="P110" s="301"/>
      <c r="Q110" s="301"/>
      <c r="R110" s="301"/>
      <c r="U110" s="302">
        <f t="shared" si="2"/>
        <v>1004000</v>
      </c>
    </row>
    <row r="111" spans="1:21" ht="18" customHeight="1" x14ac:dyDescent="0.2">
      <c r="A111" s="335"/>
      <c r="B111" s="324"/>
      <c r="C111" s="344" t="s">
        <v>243</v>
      </c>
      <c r="D111" s="360" t="s">
        <v>20</v>
      </c>
      <c r="E111" s="345" t="s">
        <v>7</v>
      </c>
      <c r="F111" s="27"/>
      <c r="G111" s="27"/>
      <c r="H111" s="27"/>
      <c r="I111" s="27"/>
      <c r="J111" s="321"/>
      <c r="K111" s="321"/>
      <c r="L111" s="321"/>
      <c r="M111" s="321"/>
      <c r="N111" s="321"/>
      <c r="O111" s="321"/>
      <c r="P111" s="321"/>
      <c r="Q111" s="321"/>
      <c r="R111" s="321"/>
      <c r="U111" s="302" t="str">
        <f t="shared" si="2"/>
        <v>(เงินอุดหนุนฯ.)</v>
      </c>
    </row>
    <row r="112" spans="1:21" ht="18" customHeight="1" x14ac:dyDescent="0.2">
      <c r="A112" s="25">
        <v>7</v>
      </c>
      <c r="B112" s="316" t="s">
        <v>244</v>
      </c>
      <c r="C112" s="301" t="s">
        <v>245</v>
      </c>
      <c r="D112" s="299">
        <v>50000</v>
      </c>
      <c r="E112" s="300" t="s">
        <v>74</v>
      </c>
      <c r="F112" s="325" t="s">
        <v>14</v>
      </c>
      <c r="G112" s="25"/>
      <c r="H112" s="25"/>
      <c r="I112" s="25"/>
      <c r="J112" s="300"/>
      <c r="K112" s="301"/>
      <c r="L112" s="301"/>
      <c r="M112" s="301"/>
      <c r="N112" s="301"/>
      <c r="O112" s="301"/>
      <c r="P112" s="301"/>
      <c r="Q112" s="301"/>
      <c r="R112" s="301"/>
      <c r="U112" s="302">
        <f t="shared" si="2"/>
        <v>50000</v>
      </c>
    </row>
    <row r="113" spans="1:21" ht="18" customHeight="1" x14ac:dyDescent="0.2">
      <c r="A113" s="26"/>
      <c r="B113" s="317"/>
      <c r="C113" s="304" t="s">
        <v>246</v>
      </c>
      <c r="D113" s="26" t="s">
        <v>5</v>
      </c>
      <c r="E113" s="26" t="s">
        <v>7</v>
      </c>
      <c r="F113" s="26"/>
      <c r="G113" s="26"/>
      <c r="H113" s="26"/>
      <c r="I113" s="26"/>
      <c r="J113" s="304"/>
      <c r="K113" s="361"/>
      <c r="L113" s="304"/>
      <c r="M113" s="304"/>
      <c r="N113" s="304"/>
      <c r="O113" s="304"/>
      <c r="P113" s="304"/>
      <c r="Q113" s="304"/>
      <c r="R113" s="304"/>
      <c r="U113" s="302" t="str">
        <f t="shared" si="2"/>
        <v>(งบ ทต.)</v>
      </c>
    </row>
    <row r="114" spans="1:21" ht="18" customHeight="1" x14ac:dyDescent="0.2">
      <c r="A114" s="25">
        <v>8</v>
      </c>
      <c r="B114" s="316" t="s">
        <v>23</v>
      </c>
      <c r="C114" s="301" t="s">
        <v>247</v>
      </c>
      <c r="D114" s="299">
        <v>40000</v>
      </c>
      <c r="E114" s="300" t="s">
        <v>74</v>
      </c>
      <c r="F114" s="325" t="s">
        <v>14</v>
      </c>
      <c r="G114" s="25"/>
      <c r="H114" s="25"/>
      <c r="I114" s="25"/>
      <c r="J114" s="300"/>
      <c r="K114" s="301"/>
      <c r="L114" s="301"/>
      <c r="M114" s="301"/>
      <c r="N114" s="301"/>
      <c r="O114" s="301"/>
      <c r="P114" s="301"/>
      <c r="Q114" s="301"/>
      <c r="R114" s="301"/>
      <c r="U114" s="302">
        <f t="shared" si="2"/>
        <v>40000</v>
      </c>
    </row>
    <row r="115" spans="1:21" ht="18" customHeight="1" x14ac:dyDescent="0.2">
      <c r="A115" s="27"/>
      <c r="B115" s="324"/>
      <c r="C115" s="321" t="s">
        <v>248</v>
      </c>
      <c r="D115" s="27" t="s">
        <v>5</v>
      </c>
      <c r="E115" s="27" t="s">
        <v>7</v>
      </c>
      <c r="F115" s="27"/>
      <c r="G115" s="27"/>
      <c r="H115" s="26"/>
      <c r="I115" s="26"/>
      <c r="J115" s="304"/>
      <c r="K115" s="361"/>
      <c r="L115" s="304"/>
      <c r="M115" s="304"/>
      <c r="N115" s="304"/>
      <c r="O115" s="304"/>
      <c r="P115" s="304"/>
      <c r="Q115" s="304"/>
      <c r="R115" s="304"/>
      <c r="U115" s="302" t="str">
        <f t="shared" si="2"/>
        <v>(งบ ทต.)</v>
      </c>
    </row>
    <row r="116" spans="1:21" ht="18" customHeight="1" x14ac:dyDescent="0.2">
      <c r="A116" s="350">
        <v>9</v>
      </c>
      <c r="B116" s="304" t="s">
        <v>99</v>
      </c>
      <c r="C116" s="304" t="s">
        <v>76</v>
      </c>
      <c r="D116" s="362">
        <v>2000</v>
      </c>
      <c r="E116" s="354" t="s">
        <v>74</v>
      </c>
      <c r="F116" s="355" t="s">
        <v>14</v>
      </c>
      <c r="G116" s="318"/>
      <c r="H116" s="300"/>
      <c r="I116" s="300"/>
      <c r="J116" s="300"/>
      <c r="K116" s="25"/>
      <c r="L116" s="301"/>
      <c r="M116" s="301"/>
      <c r="N116" s="301"/>
      <c r="O116" s="301"/>
      <c r="P116" s="301"/>
      <c r="Q116" s="301"/>
      <c r="R116" s="301"/>
      <c r="U116" s="302">
        <f t="shared" si="2"/>
        <v>2000</v>
      </c>
    </row>
    <row r="117" spans="1:21" ht="18" customHeight="1" x14ac:dyDescent="0.2">
      <c r="A117" s="350"/>
      <c r="B117" s="317"/>
      <c r="C117" s="304" t="s">
        <v>111</v>
      </c>
      <c r="D117" s="363" t="s">
        <v>5</v>
      </c>
      <c r="E117" s="350" t="s">
        <v>7</v>
      </c>
      <c r="F117" s="26"/>
      <c r="G117" s="26"/>
      <c r="H117" s="26"/>
      <c r="I117" s="26"/>
      <c r="J117" s="304"/>
      <c r="K117" s="26"/>
      <c r="L117" s="304"/>
      <c r="M117" s="304"/>
      <c r="N117" s="304"/>
      <c r="O117" s="304"/>
      <c r="P117" s="304"/>
      <c r="Q117" s="304"/>
      <c r="R117" s="304"/>
      <c r="U117" s="302" t="str">
        <f t="shared" si="2"/>
        <v>(งบ ทต.)</v>
      </c>
    </row>
    <row r="118" spans="1:21" ht="18" customHeight="1" x14ac:dyDescent="0.2">
      <c r="A118" s="25">
        <v>10</v>
      </c>
      <c r="B118" s="316" t="s">
        <v>83</v>
      </c>
      <c r="C118" s="301" t="s">
        <v>249</v>
      </c>
      <c r="D118" s="299">
        <v>2000</v>
      </c>
      <c r="E118" s="300" t="s">
        <v>74</v>
      </c>
      <c r="F118" s="325" t="s">
        <v>14</v>
      </c>
      <c r="G118" s="300"/>
      <c r="H118" s="300"/>
      <c r="I118" s="300"/>
      <c r="J118" s="300"/>
      <c r="K118" s="301"/>
      <c r="L118" s="301"/>
      <c r="M118" s="301"/>
      <c r="N118" s="301"/>
      <c r="O118" s="301"/>
      <c r="P118" s="301"/>
      <c r="Q118" s="301"/>
      <c r="R118" s="301"/>
      <c r="U118" s="302">
        <f t="shared" si="2"/>
        <v>2000</v>
      </c>
    </row>
    <row r="119" spans="1:21" ht="18" customHeight="1" x14ac:dyDescent="0.2">
      <c r="A119" s="27"/>
      <c r="B119" s="324" t="s">
        <v>316</v>
      </c>
      <c r="C119" s="321" t="s">
        <v>250</v>
      </c>
      <c r="D119" s="27" t="s">
        <v>5</v>
      </c>
      <c r="E119" s="27" t="s">
        <v>7</v>
      </c>
      <c r="F119" s="27"/>
      <c r="G119" s="322"/>
      <c r="H119" s="322"/>
      <c r="I119" s="322"/>
      <c r="J119" s="321"/>
      <c r="K119" s="321"/>
      <c r="L119" s="321"/>
      <c r="M119" s="321"/>
      <c r="N119" s="321"/>
      <c r="O119" s="321"/>
      <c r="P119" s="321"/>
      <c r="Q119" s="321"/>
      <c r="R119" s="321"/>
      <c r="U119" s="302" t="str">
        <f t="shared" si="2"/>
        <v>(งบ ทต.)</v>
      </c>
    </row>
    <row r="120" spans="1:21" ht="18" customHeight="1" x14ac:dyDescent="0.2">
      <c r="A120" s="491">
        <v>4</v>
      </c>
      <c r="B120" s="491"/>
      <c r="C120" s="491"/>
      <c r="D120" s="491"/>
      <c r="E120" s="491"/>
      <c r="F120" s="491"/>
      <c r="G120" s="491"/>
      <c r="H120" s="491"/>
      <c r="I120" s="491"/>
      <c r="J120" s="491"/>
      <c r="K120" s="491"/>
      <c r="L120" s="491"/>
      <c r="M120" s="491"/>
      <c r="N120" s="491"/>
      <c r="O120" s="491"/>
      <c r="P120" s="491"/>
      <c r="Q120" s="491"/>
      <c r="R120" s="491"/>
      <c r="U120" s="302"/>
    </row>
    <row r="121" spans="1:21" ht="18" customHeight="1" x14ac:dyDescent="0.2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T121" s="286">
        <v>10</v>
      </c>
      <c r="U121" s="302">
        <f>SUM(U100:U120)</f>
        <v>1860830</v>
      </c>
    </row>
    <row r="122" spans="1:21" ht="18" customHeight="1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U122" s="302"/>
    </row>
    <row r="123" spans="1:21" ht="18" customHeight="1" x14ac:dyDescent="0.2">
      <c r="A123" s="315"/>
      <c r="B123" s="288"/>
      <c r="C123" s="288"/>
      <c r="D123" s="28"/>
      <c r="E123" s="28"/>
      <c r="F123" s="28"/>
      <c r="G123" s="313"/>
      <c r="H123" s="313"/>
      <c r="I123" s="313"/>
      <c r="J123" s="288"/>
      <c r="K123" s="28"/>
      <c r="L123" s="288"/>
      <c r="M123" s="288"/>
      <c r="N123" s="288"/>
      <c r="O123" s="288"/>
      <c r="P123" s="288"/>
      <c r="Q123" s="288"/>
      <c r="R123" s="288"/>
    </row>
    <row r="124" spans="1:21" ht="18" customHeight="1" x14ac:dyDescent="0.2">
      <c r="A124" s="489" t="s">
        <v>112</v>
      </c>
      <c r="B124" s="489"/>
      <c r="C124" s="489"/>
      <c r="D124" s="489"/>
      <c r="E124" s="489"/>
      <c r="F124" s="290"/>
      <c r="G124" s="313"/>
      <c r="H124" s="313"/>
      <c r="I124" s="313"/>
      <c r="J124" s="288"/>
      <c r="K124" s="28"/>
      <c r="L124" s="290"/>
      <c r="M124" s="290"/>
      <c r="N124" s="290"/>
      <c r="O124" s="290"/>
      <c r="P124" s="290"/>
      <c r="Q124" s="290"/>
      <c r="R124" s="290"/>
    </row>
    <row r="125" spans="1:21" ht="18" customHeight="1" x14ac:dyDescent="0.2">
      <c r="A125" s="287"/>
      <c r="B125" s="489" t="s">
        <v>54</v>
      </c>
      <c r="C125" s="489"/>
      <c r="D125" s="290"/>
      <c r="E125" s="290"/>
      <c r="F125" s="290"/>
      <c r="G125" s="313"/>
      <c r="H125" s="313"/>
      <c r="I125" s="313"/>
      <c r="J125" s="288"/>
      <c r="K125" s="28"/>
      <c r="L125" s="290"/>
      <c r="M125" s="290"/>
      <c r="N125" s="290"/>
      <c r="O125" s="290"/>
      <c r="P125" s="290"/>
      <c r="Q125" s="290"/>
      <c r="R125" s="290"/>
    </row>
    <row r="126" spans="1:21" ht="18" customHeight="1" x14ac:dyDescent="0.2">
      <c r="A126" s="287"/>
      <c r="B126" s="287"/>
      <c r="C126" s="287"/>
      <c r="D126" s="290"/>
      <c r="E126" s="290"/>
      <c r="F126" s="290"/>
      <c r="G126" s="313"/>
      <c r="H126" s="313"/>
      <c r="I126" s="313"/>
      <c r="J126" s="288"/>
      <c r="K126" s="28"/>
      <c r="L126" s="290"/>
      <c r="M126" s="290"/>
      <c r="N126" s="290"/>
      <c r="O126" s="290"/>
      <c r="P126" s="290"/>
      <c r="Q126" s="290"/>
      <c r="R126" s="290"/>
    </row>
    <row r="127" spans="1:21" ht="18" customHeight="1" x14ac:dyDescent="0.2">
      <c r="A127" s="481" t="s">
        <v>0</v>
      </c>
      <c r="B127" s="483" t="s">
        <v>4</v>
      </c>
      <c r="C127" s="483" t="s">
        <v>1</v>
      </c>
      <c r="D127" s="292" t="s">
        <v>3</v>
      </c>
      <c r="E127" s="292" t="s">
        <v>59</v>
      </c>
      <c r="F127" s="292" t="s">
        <v>61</v>
      </c>
      <c r="G127" s="485" t="s">
        <v>146</v>
      </c>
      <c r="H127" s="486"/>
      <c r="I127" s="487"/>
      <c r="J127" s="485" t="s">
        <v>145</v>
      </c>
      <c r="K127" s="486"/>
      <c r="L127" s="486"/>
      <c r="M127" s="486"/>
      <c r="N127" s="486"/>
      <c r="O127" s="486"/>
      <c r="P127" s="486"/>
      <c r="Q127" s="486"/>
      <c r="R127" s="487"/>
    </row>
    <row r="128" spans="1:21" ht="18" customHeight="1" x14ac:dyDescent="0.2">
      <c r="A128" s="482"/>
      <c r="B128" s="484"/>
      <c r="C128" s="484"/>
      <c r="D128" s="293" t="s">
        <v>2</v>
      </c>
      <c r="E128" s="293" t="s">
        <v>60</v>
      </c>
      <c r="F128" s="294" t="s">
        <v>60</v>
      </c>
      <c r="G128" s="295" t="s">
        <v>62</v>
      </c>
      <c r="H128" s="295" t="s">
        <v>63</v>
      </c>
      <c r="I128" s="295" t="s">
        <v>64</v>
      </c>
      <c r="J128" s="295" t="s">
        <v>65</v>
      </c>
      <c r="K128" s="295" t="s">
        <v>66</v>
      </c>
      <c r="L128" s="364" t="s">
        <v>67</v>
      </c>
      <c r="M128" s="295" t="s">
        <v>68</v>
      </c>
      <c r="N128" s="295" t="s">
        <v>69</v>
      </c>
      <c r="O128" s="295" t="s">
        <v>70</v>
      </c>
      <c r="P128" s="295" t="s">
        <v>71</v>
      </c>
      <c r="Q128" s="295" t="s">
        <v>72</v>
      </c>
      <c r="R128" s="295" t="s">
        <v>73</v>
      </c>
    </row>
    <row r="129" spans="1:21" ht="18" customHeight="1" x14ac:dyDescent="0.2">
      <c r="A129" s="25">
        <v>1</v>
      </c>
      <c r="B129" s="316" t="s">
        <v>129</v>
      </c>
      <c r="C129" s="301" t="s">
        <v>164</v>
      </c>
      <c r="D129" s="299">
        <v>3000</v>
      </c>
      <c r="E129" s="300" t="s">
        <v>74</v>
      </c>
      <c r="F129" s="365" t="s">
        <v>14</v>
      </c>
      <c r="G129" s="25"/>
      <c r="H129" s="25"/>
      <c r="I129" s="25"/>
      <c r="J129" s="301"/>
      <c r="K129" s="25"/>
      <c r="L129" s="290"/>
      <c r="M129" s="366"/>
      <c r="N129" s="301"/>
      <c r="O129" s="301"/>
      <c r="P129" s="301"/>
      <c r="Q129" s="301"/>
      <c r="R129" s="301"/>
      <c r="U129" s="302">
        <f>D129</f>
        <v>3000</v>
      </c>
    </row>
    <row r="130" spans="1:21" ht="18" customHeight="1" x14ac:dyDescent="0.2">
      <c r="A130" s="27"/>
      <c r="B130" s="324"/>
      <c r="C130" s="321" t="s">
        <v>165</v>
      </c>
      <c r="D130" s="27" t="s">
        <v>5</v>
      </c>
      <c r="E130" s="27" t="s">
        <v>7</v>
      </c>
      <c r="F130" s="350"/>
      <c r="G130" s="318"/>
      <c r="H130" s="318"/>
      <c r="I130" s="318"/>
      <c r="J130" s="304"/>
      <c r="K130" s="26"/>
      <c r="L130" s="366"/>
      <c r="M130" s="321"/>
      <c r="N130" s="321"/>
      <c r="O130" s="304"/>
      <c r="P130" s="304"/>
      <c r="Q130" s="304"/>
      <c r="R130" s="304"/>
      <c r="U130" s="302" t="str">
        <f t="shared" ref="U130:U148" si="3">D130</f>
        <v>(งบ ทต.)</v>
      </c>
    </row>
    <row r="131" spans="1:21" ht="18" customHeight="1" x14ac:dyDescent="0.2">
      <c r="A131" s="25">
        <v>2</v>
      </c>
      <c r="B131" s="367" t="s">
        <v>25</v>
      </c>
      <c r="C131" s="316" t="s">
        <v>166</v>
      </c>
      <c r="D131" s="299">
        <v>30000</v>
      </c>
      <c r="E131" s="300" t="s">
        <v>74</v>
      </c>
      <c r="F131" s="365" t="s">
        <v>14</v>
      </c>
      <c r="G131" s="25"/>
      <c r="H131" s="25"/>
      <c r="I131" s="25"/>
      <c r="J131" s="301"/>
      <c r="K131" s="25"/>
      <c r="L131" s="301"/>
      <c r="M131" s="301"/>
      <c r="N131" s="301"/>
      <c r="O131" s="301"/>
      <c r="P131" s="301"/>
      <c r="Q131" s="301"/>
      <c r="R131" s="301"/>
      <c r="U131" s="302">
        <f t="shared" si="3"/>
        <v>30000</v>
      </c>
    </row>
    <row r="132" spans="1:21" ht="18" customHeight="1" x14ac:dyDescent="0.2">
      <c r="A132" s="27"/>
      <c r="B132" s="368"/>
      <c r="C132" s="321" t="s">
        <v>167</v>
      </c>
      <c r="D132" s="27" t="s">
        <v>5</v>
      </c>
      <c r="E132" s="27" t="s">
        <v>7</v>
      </c>
      <c r="F132" s="350"/>
      <c r="G132" s="318"/>
      <c r="H132" s="318"/>
      <c r="I132" s="318"/>
      <c r="J132" s="304"/>
      <c r="K132" s="26"/>
      <c r="L132" s="304"/>
      <c r="M132" s="304"/>
      <c r="N132" s="304"/>
      <c r="O132" s="304"/>
      <c r="P132" s="304"/>
      <c r="Q132" s="304"/>
      <c r="R132" s="304"/>
      <c r="U132" s="302" t="str">
        <f t="shared" si="3"/>
        <v>(งบ ทต.)</v>
      </c>
    </row>
    <row r="133" spans="1:21" ht="18" customHeight="1" x14ac:dyDescent="0.2">
      <c r="A133" s="25">
        <v>3</v>
      </c>
      <c r="B133" s="316" t="s">
        <v>130</v>
      </c>
      <c r="C133" s="301" t="s">
        <v>168</v>
      </c>
      <c r="D133" s="299">
        <v>3000</v>
      </c>
      <c r="E133" s="300" t="s">
        <v>74</v>
      </c>
      <c r="F133" s="365" t="s">
        <v>14</v>
      </c>
      <c r="G133" s="25"/>
      <c r="H133" s="25"/>
      <c r="I133" s="25"/>
      <c r="J133" s="301"/>
      <c r="K133" s="25"/>
      <c r="L133" s="330"/>
      <c r="M133" s="301"/>
      <c r="N133" s="301"/>
      <c r="O133" s="301"/>
      <c r="P133" s="301"/>
      <c r="Q133" s="301"/>
      <c r="R133" s="301"/>
      <c r="U133" s="302">
        <f t="shared" si="3"/>
        <v>3000</v>
      </c>
    </row>
    <row r="134" spans="1:21" ht="18" customHeight="1" x14ac:dyDescent="0.2">
      <c r="A134" s="27"/>
      <c r="B134" s="324"/>
      <c r="C134" s="321" t="s">
        <v>169</v>
      </c>
      <c r="D134" s="340" t="s">
        <v>5</v>
      </c>
      <c r="E134" s="26" t="s">
        <v>7</v>
      </c>
      <c r="F134" s="350"/>
      <c r="G134" s="318"/>
      <c r="H134" s="318"/>
      <c r="I134" s="318"/>
      <c r="J134" s="304"/>
      <c r="K134" s="26"/>
      <c r="L134" s="332"/>
      <c r="M134" s="321"/>
      <c r="N134" s="321"/>
      <c r="O134" s="304"/>
      <c r="P134" s="304"/>
      <c r="Q134" s="304"/>
      <c r="R134" s="304"/>
      <c r="U134" s="302" t="str">
        <f t="shared" si="3"/>
        <v>(งบ ทต.)</v>
      </c>
    </row>
    <row r="135" spans="1:21" ht="18" customHeight="1" x14ac:dyDescent="0.2">
      <c r="A135" s="26">
        <v>4</v>
      </c>
      <c r="B135" s="317" t="s">
        <v>160</v>
      </c>
      <c r="C135" s="304" t="s">
        <v>170</v>
      </c>
      <c r="D135" s="299">
        <v>150000</v>
      </c>
      <c r="E135" s="300" t="s">
        <v>74</v>
      </c>
      <c r="F135" s="365" t="s">
        <v>14</v>
      </c>
      <c r="G135" s="25"/>
      <c r="H135" s="25"/>
      <c r="I135" s="25"/>
      <c r="J135" s="25"/>
      <c r="K135" s="25"/>
      <c r="L135" s="301"/>
      <c r="M135" s="301"/>
      <c r="N135" s="290"/>
      <c r="O135" s="301"/>
      <c r="P135" s="25"/>
      <c r="Q135" s="25"/>
      <c r="R135" s="25"/>
      <c r="U135" s="302">
        <f t="shared" si="3"/>
        <v>150000</v>
      </c>
    </row>
    <row r="136" spans="1:21" ht="18" customHeight="1" x14ac:dyDescent="0.2">
      <c r="A136" s="26"/>
      <c r="B136" s="317" t="s">
        <v>315</v>
      </c>
      <c r="C136" s="304" t="s">
        <v>171</v>
      </c>
      <c r="D136" s="27" t="s">
        <v>5</v>
      </c>
      <c r="E136" s="27" t="s">
        <v>7</v>
      </c>
      <c r="F136" s="350"/>
      <c r="G136" s="369"/>
      <c r="H136" s="369"/>
      <c r="I136" s="369"/>
      <c r="J136" s="304"/>
      <c r="K136" s="304"/>
      <c r="L136" s="304"/>
      <c r="M136" s="304"/>
      <c r="N136" s="304"/>
      <c r="O136" s="304"/>
      <c r="P136" s="304"/>
      <c r="Q136" s="304"/>
      <c r="R136" s="304"/>
      <c r="U136" s="302" t="str">
        <f t="shared" si="3"/>
        <v>(งบ ทต.)</v>
      </c>
    </row>
    <row r="137" spans="1:21" ht="18" customHeight="1" x14ac:dyDescent="0.2">
      <c r="A137" s="25">
        <v>5</v>
      </c>
      <c r="B137" s="316" t="s">
        <v>161</v>
      </c>
      <c r="C137" s="301" t="s">
        <v>172</v>
      </c>
      <c r="D137" s="299">
        <v>5000</v>
      </c>
      <c r="E137" s="300" t="s">
        <v>74</v>
      </c>
      <c r="F137" s="365" t="s">
        <v>14</v>
      </c>
      <c r="G137" s="25"/>
      <c r="H137" s="25"/>
      <c r="I137" s="25"/>
      <c r="J137" s="301"/>
      <c r="K137" s="25"/>
      <c r="L137" s="301"/>
      <c r="M137" s="301"/>
      <c r="N137" s="301"/>
      <c r="O137" s="301"/>
      <c r="P137" s="301"/>
      <c r="Q137" s="301"/>
      <c r="R137" s="301"/>
      <c r="U137" s="302">
        <f t="shared" si="3"/>
        <v>5000</v>
      </c>
    </row>
    <row r="138" spans="1:21" ht="18" customHeight="1" x14ac:dyDescent="0.2">
      <c r="A138" s="26"/>
      <c r="B138" s="317"/>
      <c r="C138" s="304" t="s">
        <v>163</v>
      </c>
      <c r="D138" s="340" t="s">
        <v>5</v>
      </c>
      <c r="E138" s="26" t="s">
        <v>7</v>
      </c>
      <c r="F138" s="350"/>
      <c r="G138" s="318"/>
      <c r="H138" s="318"/>
      <c r="I138" s="318"/>
      <c r="J138" s="304"/>
      <c r="K138" s="26"/>
      <c r="L138" s="304"/>
      <c r="M138" s="304"/>
      <c r="N138" s="304"/>
      <c r="O138" s="304"/>
      <c r="P138" s="304"/>
      <c r="Q138" s="304"/>
      <c r="R138" s="304"/>
      <c r="U138" s="302" t="str">
        <f t="shared" si="3"/>
        <v>(งบ ทต.)</v>
      </c>
    </row>
    <row r="139" spans="1:21" ht="18" customHeight="1" x14ac:dyDescent="0.2">
      <c r="A139" s="25">
        <v>6</v>
      </c>
      <c r="B139" s="316" t="s">
        <v>162</v>
      </c>
      <c r="C139" s="301" t="s">
        <v>173</v>
      </c>
      <c r="D139" s="299">
        <v>50000</v>
      </c>
      <c r="E139" s="300" t="s">
        <v>74</v>
      </c>
      <c r="F139" s="325" t="s">
        <v>14</v>
      </c>
      <c r="G139" s="25"/>
      <c r="H139" s="25"/>
      <c r="I139" s="301"/>
      <c r="J139" s="301"/>
      <c r="K139" s="25"/>
      <c r="L139" s="301"/>
      <c r="M139" s="301"/>
      <c r="N139" s="301"/>
      <c r="O139" s="301"/>
      <c r="P139" s="301"/>
      <c r="Q139" s="301"/>
      <c r="R139" s="301"/>
      <c r="U139" s="302">
        <f t="shared" si="3"/>
        <v>50000</v>
      </c>
    </row>
    <row r="140" spans="1:21" ht="18" customHeight="1" x14ac:dyDescent="0.2">
      <c r="A140" s="27"/>
      <c r="B140" s="324"/>
      <c r="C140" s="321" t="s">
        <v>174</v>
      </c>
      <c r="D140" s="327" t="s">
        <v>5</v>
      </c>
      <c r="E140" s="27" t="s">
        <v>7</v>
      </c>
      <c r="F140" s="27"/>
      <c r="G140" s="318"/>
      <c r="H140" s="318"/>
      <c r="I140" s="318"/>
      <c r="J140" s="304"/>
      <c r="K140" s="26"/>
      <c r="L140" s="321"/>
      <c r="M140" s="321"/>
      <c r="N140" s="321"/>
      <c r="O140" s="321"/>
      <c r="P140" s="321"/>
      <c r="Q140" s="321"/>
      <c r="R140" s="321"/>
      <c r="U140" s="302" t="str">
        <f t="shared" si="3"/>
        <v>(งบ ทต.)</v>
      </c>
    </row>
    <row r="141" spans="1:21" ht="18" customHeight="1" x14ac:dyDescent="0.2">
      <c r="A141" s="25">
        <v>7</v>
      </c>
      <c r="B141" s="319" t="s">
        <v>175</v>
      </c>
      <c r="C141" s="301" t="s">
        <v>176</v>
      </c>
      <c r="D141" s="299">
        <v>2000</v>
      </c>
      <c r="E141" s="300" t="s">
        <v>74</v>
      </c>
      <c r="F141" s="325" t="s">
        <v>14</v>
      </c>
      <c r="G141" s="25"/>
      <c r="H141" s="25"/>
      <c r="I141" s="25"/>
      <c r="J141" s="301"/>
      <c r="K141" s="25"/>
      <c r="L141" s="301"/>
      <c r="M141" s="304"/>
      <c r="N141" s="304"/>
      <c r="O141" s="304"/>
      <c r="P141" s="304"/>
      <c r="Q141" s="304"/>
      <c r="R141" s="304"/>
      <c r="U141" s="302">
        <f t="shared" si="3"/>
        <v>2000</v>
      </c>
    </row>
    <row r="142" spans="1:21" ht="18" customHeight="1" x14ac:dyDescent="0.2">
      <c r="A142" s="27"/>
      <c r="B142" s="370"/>
      <c r="C142" s="321" t="s">
        <v>171</v>
      </c>
      <c r="D142" s="327" t="s">
        <v>5</v>
      </c>
      <c r="E142" s="27" t="s">
        <v>7</v>
      </c>
      <c r="F142" s="27"/>
      <c r="G142" s="318"/>
      <c r="H142" s="318"/>
      <c r="I142" s="318"/>
      <c r="J142" s="304"/>
      <c r="K142" s="26"/>
      <c r="L142" s="304"/>
      <c r="M142" s="304"/>
      <c r="N142" s="304"/>
      <c r="O142" s="304"/>
      <c r="P142" s="304"/>
      <c r="Q142" s="304"/>
      <c r="R142" s="304"/>
      <c r="U142" s="302" t="str">
        <f t="shared" si="3"/>
        <v>(งบ ทต.)</v>
      </c>
    </row>
    <row r="143" spans="1:21" ht="18" customHeight="1" x14ac:dyDescent="0.2">
      <c r="A143" s="25">
        <v>8</v>
      </c>
      <c r="B143" s="319" t="s">
        <v>94</v>
      </c>
      <c r="C143" s="301" t="s">
        <v>176</v>
      </c>
      <c r="D143" s="299">
        <v>5000</v>
      </c>
      <c r="E143" s="300" t="s">
        <v>74</v>
      </c>
      <c r="F143" s="325" t="s">
        <v>14</v>
      </c>
      <c r="G143" s="25"/>
      <c r="H143" s="300"/>
      <c r="I143" s="300"/>
      <c r="J143" s="301"/>
      <c r="K143" s="25"/>
      <c r="L143" s="25"/>
      <c r="M143" s="301"/>
      <c r="N143" s="301"/>
      <c r="O143" s="301"/>
      <c r="P143" s="301"/>
      <c r="Q143" s="301"/>
      <c r="R143" s="301"/>
      <c r="U143" s="302">
        <f t="shared" si="3"/>
        <v>5000</v>
      </c>
    </row>
    <row r="144" spans="1:21" ht="18" customHeight="1" x14ac:dyDescent="0.2">
      <c r="A144" s="27"/>
      <c r="B144" s="370"/>
      <c r="C144" s="321" t="s">
        <v>307</v>
      </c>
      <c r="D144" s="327" t="s">
        <v>5</v>
      </c>
      <c r="E144" s="27" t="s">
        <v>7</v>
      </c>
      <c r="F144" s="27"/>
      <c r="G144" s="322"/>
      <c r="H144" s="322"/>
      <c r="I144" s="322"/>
      <c r="J144" s="321"/>
      <c r="K144" s="27"/>
      <c r="L144" s="321"/>
      <c r="M144" s="321"/>
      <c r="N144" s="321"/>
      <c r="O144" s="321"/>
      <c r="P144" s="321"/>
      <c r="Q144" s="321"/>
      <c r="R144" s="321"/>
      <c r="U144" s="302" t="str">
        <f t="shared" si="3"/>
        <v>(งบ ทต.)</v>
      </c>
    </row>
    <row r="145" spans="1:21" ht="18" customHeight="1" x14ac:dyDescent="0.2">
      <c r="A145" s="25">
        <v>9</v>
      </c>
      <c r="B145" s="316" t="s">
        <v>95</v>
      </c>
      <c r="C145" s="301" t="s">
        <v>186</v>
      </c>
      <c r="D145" s="299">
        <v>10000</v>
      </c>
      <c r="E145" s="300" t="s">
        <v>74</v>
      </c>
      <c r="F145" s="325" t="s">
        <v>14</v>
      </c>
      <c r="G145" s="25"/>
      <c r="H145" s="25"/>
      <c r="I145" s="25"/>
      <c r="J145" s="301"/>
      <c r="K145" s="25"/>
      <c r="L145" s="301"/>
      <c r="M145" s="301"/>
      <c r="N145" s="301"/>
      <c r="O145" s="301"/>
      <c r="P145" s="301"/>
      <c r="Q145" s="301"/>
      <c r="R145" s="301"/>
      <c r="U145" s="302">
        <f t="shared" si="3"/>
        <v>10000</v>
      </c>
    </row>
    <row r="146" spans="1:21" ht="18" customHeight="1" x14ac:dyDescent="0.2">
      <c r="A146" s="27"/>
      <c r="B146" s="324"/>
      <c r="C146" s="321" t="s">
        <v>194</v>
      </c>
      <c r="D146" s="327" t="s">
        <v>5</v>
      </c>
      <c r="E146" s="27" t="s">
        <v>7</v>
      </c>
      <c r="F146" s="27"/>
      <c r="G146" s="27"/>
      <c r="H146" s="27"/>
      <c r="I146" s="27"/>
      <c r="J146" s="321"/>
      <c r="K146" s="27"/>
      <c r="L146" s="321"/>
      <c r="M146" s="321"/>
      <c r="N146" s="321"/>
      <c r="O146" s="321"/>
      <c r="P146" s="321"/>
      <c r="Q146" s="321"/>
      <c r="R146" s="321"/>
      <c r="U146" s="302" t="str">
        <f t="shared" si="3"/>
        <v>(งบ ทต.)</v>
      </c>
    </row>
    <row r="147" spans="1:21" ht="18" customHeight="1" x14ac:dyDescent="0.2">
      <c r="A147" s="25">
        <v>10</v>
      </c>
      <c r="B147" s="316" t="s">
        <v>308</v>
      </c>
      <c r="C147" s="301" t="s">
        <v>184</v>
      </c>
      <c r="D147" s="299">
        <v>5000</v>
      </c>
      <c r="E147" s="300" t="s">
        <v>74</v>
      </c>
      <c r="F147" s="365" t="s">
        <v>14</v>
      </c>
      <c r="G147" s="301"/>
      <c r="H147" s="301"/>
      <c r="I147" s="301"/>
      <c r="J147" s="301"/>
      <c r="K147" s="301"/>
      <c r="L147" s="301"/>
      <c r="M147" s="301"/>
      <c r="N147" s="301"/>
      <c r="O147" s="301"/>
      <c r="P147" s="25"/>
      <c r="Q147" s="330"/>
      <c r="R147" s="301"/>
      <c r="U147" s="302">
        <f t="shared" si="3"/>
        <v>5000</v>
      </c>
    </row>
    <row r="148" spans="1:21" ht="18" customHeight="1" x14ac:dyDescent="0.2">
      <c r="A148" s="27"/>
      <c r="B148" s="321"/>
      <c r="C148" s="321" t="s">
        <v>185</v>
      </c>
      <c r="D148" s="327" t="s">
        <v>5</v>
      </c>
      <c r="E148" s="27" t="s">
        <v>7</v>
      </c>
      <c r="F148" s="335"/>
      <c r="G148" s="371"/>
      <c r="H148" s="371"/>
      <c r="I148" s="371"/>
      <c r="J148" s="371"/>
      <c r="K148" s="371"/>
      <c r="L148" s="371"/>
      <c r="M148" s="371"/>
      <c r="N148" s="371"/>
      <c r="O148" s="371"/>
      <c r="P148" s="371"/>
      <c r="Q148" s="371"/>
      <c r="R148" s="371"/>
      <c r="U148" s="302" t="str">
        <f t="shared" si="3"/>
        <v>(งบ ทต.)</v>
      </c>
    </row>
    <row r="149" spans="1:21" ht="18" customHeight="1" x14ac:dyDescent="0.2">
      <c r="A149" s="28"/>
      <c r="B149" s="288"/>
      <c r="C149" s="288"/>
      <c r="D149" s="372"/>
      <c r="E149" s="28"/>
      <c r="F149" s="28"/>
      <c r="G149" s="373"/>
      <c r="H149" s="373"/>
      <c r="I149" s="373"/>
      <c r="J149" s="373"/>
      <c r="K149" s="373"/>
      <c r="L149" s="373"/>
      <c r="M149" s="373"/>
      <c r="N149" s="373"/>
      <c r="O149" s="373"/>
      <c r="P149" s="373"/>
      <c r="Q149" s="373"/>
      <c r="R149" s="373"/>
      <c r="U149" s="302"/>
    </row>
    <row r="150" spans="1:21" ht="18" customHeight="1" x14ac:dyDescent="0.2">
      <c r="A150" s="488">
        <v>5</v>
      </c>
      <c r="B150" s="488"/>
      <c r="C150" s="488"/>
      <c r="D150" s="488"/>
      <c r="E150" s="488"/>
      <c r="F150" s="488"/>
      <c r="G150" s="488"/>
      <c r="H150" s="488"/>
      <c r="I150" s="488"/>
      <c r="J150" s="488"/>
      <c r="K150" s="488"/>
      <c r="L150" s="488"/>
      <c r="M150" s="488"/>
      <c r="N150" s="488"/>
      <c r="O150" s="488"/>
      <c r="P150" s="488"/>
      <c r="Q150" s="488"/>
      <c r="R150" s="488"/>
    </row>
    <row r="151" spans="1:21" ht="18" customHeight="1" x14ac:dyDescent="0.2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 spans="1:21" ht="18" customHeight="1" x14ac:dyDescent="0.2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spans="1:21" ht="18" customHeight="1" x14ac:dyDescent="0.2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1:21" ht="18" customHeight="1" x14ac:dyDescent="0.2">
      <c r="A154" s="489" t="s">
        <v>112</v>
      </c>
      <c r="B154" s="489"/>
      <c r="C154" s="489"/>
      <c r="D154" s="489"/>
      <c r="E154" s="489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spans="1:21" ht="18" customHeight="1" x14ac:dyDescent="0.2">
      <c r="A155" s="287"/>
      <c r="B155" s="489" t="s">
        <v>140</v>
      </c>
      <c r="C155" s="489"/>
      <c r="D155" s="290"/>
      <c r="E155" s="290"/>
      <c r="F155" s="28"/>
      <c r="G155" s="313"/>
      <c r="H155" s="313"/>
      <c r="I155" s="313"/>
      <c r="J155" s="288"/>
      <c r="K155" s="28"/>
      <c r="L155" s="288"/>
      <c r="M155" s="288"/>
      <c r="N155" s="288"/>
      <c r="O155" s="288"/>
      <c r="P155" s="288"/>
      <c r="Q155" s="288"/>
      <c r="R155" s="288"/>
    </row>
    <row r="156" spans="1:21" ht="18" customHeight="1" x14ac:dyDescent="0.2">
      <c r="A156" s="287"/>
      <c r="B156" s="287"/>
      <c r="C156" s="287"/>
      <c r="D156" s="290"/>
      <c r="E156" s="290"/>
      <c r="F156" s="28"/>
      <c r="G156" s="313"/>
      <c r="H156" s="313"/>
      <c r="I156" s="313"/>
      <c r="J156" s="288"/>
      <c r="K156" s="28"/>
      <c r="L156" s="288"/>
      <c r="M156" s="288"/>
      <c r="N156" s="288"/>
      <c r="O156" s="288"/>
      <c r="P156" s="288"/>
      <c r="Q156" s="288"/>
      <c r="R156" s="288"/>
    </row>
    <row r="157" spans="1:21" ht="18" customHeight="1" x14ac:dyDescent="0.2">
      <c r="A157" s="481" t="s">
        <v>0</v>
      </c>
      <c r="B157" s="483" t="s">
        <v>4</v>
      </c>
      <c r="C157" s="483" t="s">
        <v>1</v>
      </c>
      <c r="D157" s="292" t="s">
        <v>3</v>
      </c>
      <c r="E157" s="292" t="s">
        <v>59</v>
      </c>
      <c r="F157" s="292" t="s">
        <v>61</v>
      </c>
      <c r="G157" s="485" t="s">
        <v>146</v>
      </c>
      <c r="H157" s="486"/>
      <c r="I157" s="487"/>
      <c r="J157" s="485" t="s">
        <v>145</v>
      </c>
      <c r="K157" s="486"/>
      <c r="L157" s="486"/>
      <c r="M157" s="486"/>
      <c r="N157" s="486"/>
      <c r="O157" s="486"/>
      <c r="P157" s="486"/>
      <c r="Q157" s="486"/>
      <c r="R157" s="487"/>
    </row>
    <row r="158" spans="1:21" ht="18" customHeight="1" x14ac:dyDescent="0.2">
      <c r="A158" s="482"/>
      <c r="B158" s="484"/>
      <c r="C158" s="484"/>
      <c r="D158" s="293" t="s">
        <v>2</v>
      </c>
      <c r="E158" s="293" t="s">
        <v>60</v>
      </c>
      <c r="F158" s="294" t="s">
        <v>60</v>
      </c>
      <c r="G158" s="295" t="s">
        <v>62</v>
      </c>
      <c r="H158" s="295" t="s">
        <v>63</v>
      </c>
      <c r="I158" s="295" t="s">
        <v>64</v>
      </c>
      <c r="J158" s="295" t="s">
        <v>65</v>
      </c>
      <c r="K158" s="295" t="s">
        <v>66</v>
      </c>
      <c r="L158" s="295" t="s">
        <v>67</v>
      </c>
      <c r="M158" s="295" t="s">
        <v>68</v>
      </c>
      <c r="N158" s="295" t="s">
        <v>69</v>
      </c>
      <c r="O158" s="295" t="s">
        <v>70</v>
      </c>
      <c r="P158" s="295" t="s">
        <v>71</v>
      </c>
      <c r="Q158" s="295" t="s">
        <v>72</v>
      </c>
      <c r="R158" s="295" t="s">
        <v>73</v>
      </c>
    </row>
    <row r="159" spans="1:21" ht="18" customHeight="1" x14ac:dyDescent="0.2">
      <c r="A159" s="25">
        <v>11</v>
      </c>
      <c r="B159" s="317" t="s">
        <v>27</v>
      </c>
      <c r="C159" s="317" t="s">
        <v>177</v>
      </c>
      <c r="D159" s="328">
        <v>10000</v>
      </c>
      <c r="E159" s="300" t="s">
        <v>74</v>
      </c>
      <c r="F159" s="365" t="s">
        <v>14</v>
      </c>
      <c r="G159" s="25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1"/>
      <c r="U159" s="302">
        <f>D159</f>
        <v>10000</v>
      </c>
    </row>
    <row r="160" spans="1:21" ht="18" customHeight="1" x14ac:dyDescent="0.2">
      <c r="A160" s="27"/>
      <c r="B160" s="304"/>
      <c r="C160" s="304" t="s">
        <v>178</v>
      </c>
      <c r="D160" s="340" t="s">
        <v>5</v>
      </c>
      <c r="E160" s="26" t="s">
        <v>5</v>
      </c>
      <c r="F160" s="350"/>
      <c r="G160" s="321"/>
      <c r="H160" s="321"/>
      <c r="I160" s="321"/>
      <c r="J160" s="321"/>
      <c r="K160" s="321"/>
      <c r="L160" s="321"/>
      <c r="M160" s="321"/>
      <c r="N160" s="321"/>
      <c r="O160" s="321"/>
      <c r="P160" s="321"/>
      <c r="Q160" s="321"/>
      <c r="R160" s="321"/>
      <c r="U160" s="302" t="str">
        <f t="shared" ref="U160:U178" si="4">D160</f>
        <v>(งบ ทต.)</v>
      </c>
    </row>
    <row r="161" spans="1:21" ht="18" customHeight="1" x14ac:dyDescent="0.2">
      <c r="A161" s="25">
        <v>12</v>
      </c>
      <c r="B161" s="367" t="s">
        <v>26</v>
      </c>
      <c r="C161" s="301" t="s">
        <v>179</v>
      </c>
      <c r="D161" s="299">
        <v>50000</v>
      </c>
      <c r="E161" s="300" t="s">
        <v>74</v>
      </c>
      <c r="F161" s="365" t="s">
        <v>14</v>
      </c>
      <c r="G161" s="26"/>
      <c r="H161" s="26"/>
      <c r="I161" s="26"/>
      <c r="J161" s="304"/>
      <c r="K161" s="26"/>
      <c r="L161" s="304"/>
      <c r="M161" s="304"/>
      <c r="N161" s="304"/>
      <c r="O161" s="304"/>
      <c r="P161" s="304"/>
      <c r="Q161" s="304"/>
      <c r="R161" s="304"/>
      <c r="U161" s="302">
        <f t="shared" si="4"/>
        <v>50000</v>
      </c>
    </row>
    <row r="162" spans="1:21" ht="18" customHeight="1" x14ac:dyDescent="0.2">
      <c r="A162" s="27"/>
      <c r="B162" s="337"/>
      <c r="C162" s="304" t="s">
        <v>180</v>
      </c>
      <c r="D162" s="340" t="s">
        <v>5</v>
      </c>
      <c r="E162" s="26" t="s">
        <v>7</v>
      </c>
      <c r="F162" s="350"/>
      <c r="G162" s="304"/>
      <c r="H162" s="304"/>
      <c r="I162" s="304"/>
      <c r="J162" s="304"/>
      <c r="K162" s="304"/>
      <c r="L162" s="304"/>
      <c r="M162" s="304"/>
      <c r="N162" s="304"/>
      <c r="O162" s="304"/>
      <c r="P162" s="304"/>
      <c r="Q162" s="304"/>
      <c r="R162" s="304"/>
      <c r="U162" s="302" t="str">
        <f t="shared" si="4"/>
        <v>(งบ ทต.)</v>
      </c>
    </row>
    <row r="163" spans="1:21" ht="18" customHeight="1" x14ac:dyDescent="0.2">
      <c r="A163" s="25">
        <v>13</v>
      </c>
      <c r="B163" s="316" t="s">
        <v>77</v>
      </c>
      <c r="C163" s="301" t="s">
        <v>179</v>
      </c>
      <c r="D163" s="299">
        <v>2000</v>
      </c>
      <c r="E163" s="300" t="s">
        <v>74</v>
      </c>
      <c r="F163" s="365" t="s">
        <v>14</v>
      </c>
      <c r="G163" s="300"/>
      <c r="H163" s="300"/>
      <c r="I163" s="300"/>
      <c r="J163" s="301"/>
      <c r="K163" s="25"/>
      <c r="L163" s="301"/>
      <c r="M163" s="301"/>
      <c r="N163" s="301"/>
      <c r="O163" s="301"/>
      <c r="P163" s="301"/>
      <c r="Q163" s="301"/>
      <c r="R163" s="25"/>
      <c r="U163" s="302">
        <f t="shared" si="4"/>
        <v>2000</v>
      </c>
    </row>
    <row r="164" spans="1:21" ht="18" customHeight="1" x14ac:dyDescent="0.2">
      <c r="A164" s="27"/>
      <c r="B164" s="324"/>
      <c r="C164" s="321" t="s">
        <v>183</v>
      </c>
      <c r="D164" s="327" t="s">
        <v>5</v>
      </c>
      <c r="E164" s="27" t="s">
        <v>7</v>
      </c>
      <c r="F164" s="335"/>
      <c r="G164" s="27"/>
      <c r="H164" s="27"/>
      <c r="I164" s="27"/>
      <c r="J164" s="321"/>
      <c r="K164" s="27"/>
      <c r="L164" s="321"/>
      <c r="M164" s="321"/>
      <c r="N164" s="321"/>
      <c r="O164" s="321"/>
      <c r="P164" s="321"/>
      <c r="Q164" s="321"/>
      <c r="R164" s="321"/>
      <c r="U164" s="302" t="str">
        <f t="shared" si="4"/>
        <v>(งบ ทต.)</v>
      </c>
    </row>
    <row r="165" spans="1:21" ht="18" customHeight="1" x14ac:dyDescent="0.2">
      <c r="A165" s="25">
        <v>14</v>
      </c>
      <c r="B165" s="316" t="s">
        <v>28</v>
      </c>
      <c r="C165" s="301" t="s">
        <v>186</v>
      </c>
      <c r="D165" s="299">
        <v>5000</v>
      </c>
      <c r="E165" s="300" t="s">
        <v>74</v>
      </c>
      <c r="F165" s="365" t="s">
        <v>14</v>
      </c>
      <c r="G165" s="301"/>
      <c r="H165" s="301"/>
      <c r="I165" s="301"/>
      <c r="J165" s="301"/>
      <c r="K165" s="301"/>
      <c r="L165" s="301"/>
      <c r="M165" s="301"/>
      <c r="N165" s="301"/>
      <c r="O165" s="301"/>
      <c r="P165" s="25"/>
      <c r="Q165" s="330"/>
      <c r="R165" s="301"/>
      <c r="U165" s="302">
        <f t="shared" si="4"/>
        <v>5000</v>
      </c>
    </row>
    <row r="166" spans="1:21" ht="18" customHeight="1" x14ac:dyDescent="0.2">
      <c r="A166" s="26"/>
      <c r="B166" s="321"/>
      <c r="C166" s="321" t="s">
        <v>187</v>
      </c>
      <c r="D166" s="327" t="s">
        <v>5</v>
      </c>
      <c r="E166" s="27" t="s">
        <v>7</v>
      </c>
      <c r="F166" s="335"/>
      <c r="G166" s="371"/>
      <c r="H166" s="371"/>
      <c r="I166" s="371"/>
      <c r="J166" s="371"/>
      <c r="K166" s="371"/>
      <c r="L166" s="371"/>
      <c r="M166" s="371"/>
      <c r="N166" s="371"/>
      <c r="O166" s="371"/>
      <c r="P166" s="371"/>
      <c r="Q166" s="371"/>
      <c r="R166" s="371"/>
      <c r="U166" s="302" t="str">
        <f t="shared" si="4"/>
        <v>(งบ ทต.)</v>
      </c>
    </row>
    <row r="167" spans="1:21" ht="18" customHeight="1" x14ac:dyDescent="0.2">
      <c r="A167" s="25">
        <v>15</v>
      </c>
      <c r="B167" s="316" t="s">
        <v>181</v>
      </c>
      <c r="C167" s="316" t="s">
        <v>177</v>
      </c>
      <c r="D167" s="299">
        <v>10000</v>
      </c>
      <c r="E167" s="300" t="s">
        <v>74</v>
      </c>
      <c r="F167" s="325" t="s">
        <v>14</v>
      </c>
      <c r="G167" s="25"/>
      <c r="H167" s="301"/>
      <c r="I167" s="301"/>
      <c r="J167" s="301"/>
      <c r="K167" s="301"/>
      <c r="L167" s="301"/>
      <c r="M167" s="301"/>
      <c r="N167" s="301"/>
      <c r="O167" s="301"/>
      <c r="P167" s="301"/>
      <c r="Q167" s="301"/>
      <c r="R167" s="301"/>
      <c r="U167" s="302">
        <f t="shared" si="4"/>
        <v>10000</v>
      </c>
    </row>
    <row r="168" spans="1:21" ht="18" customHeight="1" x14ac:dyDescent="0.2">
      <c r="A168" s="26"/>
      <c r="B168" s="321"/>
      <c r="C168" s="321" t="s">
        <v>182</v>
      </c>
      <c r="D168" s="327" t="s">
        <v>5</v>
      </c>
      <c r="E168" s="27" t="s">
        <v>5</v>
      </c>
      <c r="F168" s="27"/>
      <c r="G168" s="321"/>
      <c r="H168" s="321"/>
      <c r="I168" s="321"/>
      <c r="J168" s="321"/>
      <c r="K168" s="321"/>
      <c r="L168" s="321"/>
      <c r="M168" s="321"/>
      <c r="N168" s="321"/>
      <c r="O168" s="321"/>
      <c r="P168" s="321"/>
      <c r="Q168" s="321"/>
      <c r="R168" s="321"/>
      <c r="U168" s="302" t="str">
        <f t="shared" si="4"/>
        <v>(งบ ทต.)</v>
      </c>
    </row>
    <row r="169" spans="1:21" ht="18" customHeight="1" x14ac:dyDescent="0.2">
      <c r="A169" s="25">
        <v>16</v>
      </c>
      <c r="B169" s="316" t="s">
        <v>141</v>
      </c>
      <c r="C169" s="301" t="s">
        <v>186</v>
      </c>
      <c r="D169" s="299">
        <v>25000</v>
      </c>
      <c r="E169" s="300" t="s">
        <v>74</v>
      </c>
      <c r="F169" s="365" t="s">
        <v>14</v>
      </c>
      <c r="G169" s="292"/>
      <c r="H169" s="292"/>
      <c r="I169" s="292"/>
      <c r="J169" s="301"/>
      <c r="K169" s="301"/>
      <c r="L169" s="301"/>
      <c r="M169" s="301"/>
      <c r="N169" s="301"/>
      <c r="O169" s="301"/>
      <c r="P169" s="301"/>
      <c r="Q169" s="301"/>
      <c r="R169" s="301"/>
      <c r="U169" s="302">
        <f t="shared" si="4"/>
        <v>25000</v>
      </c>
    </row>
    <row r="170" spans="1:21" ht="18" customHeight="1" x14ac:dyDescent="0.2">
      <c r="A170" s="321"/>
      <c r="B170" s="324" t="s">
        <v>318</v>
      </c>
      <c r="C170" s="321" t="s">
        <v>195</v>
      </c>
      <c r="D170" s="327" t="s">
        <v>5</v>
      </c>
      <c r="E170" s="27" t="s">
        <v>7</v>
      </c>
      <c r="F170" s="335"/>
      <c r="G170" s="322"/>
      <c r="H170" s="322"/>
      <c r="I170" s="343"/>
      <c r="J170" s="332"/>
      <c r="K170" s="27"/>
      <c r="L170" s="321"/>
      <c r="M170" s="321"/>
      <c r="N170" s="321"/>
      <c r="O170" s="321"/>
      <c r="P170" s="321"/>
      <c r="Q170" s="321"/>
      <c r="R170" s="321"/>
      <c r="U170" s="302" t="str">
        <f t="shared" si="4"/>
        <v>(งบ ทต.)</v>
      </c>
    </row>
    <row r="171" spans="1:21" ht="18" customHeight="1" x14ac:dyDescent="0.2">
      <c r="A171" s="25">
        <v>17</v>
      </c>
      <c r="B171" s="316" t="s">
        <v>29</v>
      </c>
      <c r="C171" s="301" t="s">
        <v>188</v>
      </c>
      <c r="D171" s="299">
        <v>15000</v>
      </c>
      <c r="E171" s="300" t="s">
        <v>74</v>
      </c>
      <c r="F171" s="325" t="s">
        <v>14</v>
      </c>
      <c r="G171" s="25"/>
      <c r="H171" s="25"/>
      <c r="I171" s="301"/>
      <c r="J171" s="301"/>
      <c r="K171" s="25"/>
      <c r="L171" s="301"/>
      <c r="M171" s="301"/>
      <c r="N171" s="301"/>
      <c r="O171" s="301"/>
      <c r="P171" s="301"/>
      <c r="Q171" s="301"/>
      <c r="R171" s="301"/>
      <c r="U171" s="302">
        <f t="shared" si="4"/>
        <v>15000</v>
      </c>
    </row>
    <row r="172" spans="1:21" ht="18" customHeight="1" x14ac:dyDescent="0.2">
      <c r="A172" s="321"/>
      <c r="B172" s="317"/>
      <c r="C172" s="304" t="s">
        <v>189</v>
      </c>
      <c r="D172" s="26" t="s">
        <v>5</v>
      </c>
      <c r="E172" s="26" t="s">
        <v>7</v>
      </c>
      <c r="F172" s="26"/>
      <c r="G172" s="26"/>
      <c r="H172" s="26"/>
      <c r="I172" s="350"/>
      <c r="J172" s="321"/>
      <c r="K172" s="26"/>
      <c r="L172" s="304"/>
      <c r="M172" s="304"/>
      <c r="N172" s="304"/>
      <c r="O172" s="304"/>
      <c r="P172" s="304"/>
      <c r="Q172" s="304"/>
      <c r="R172" s="304"/>
      <c r="U172" s="302" t="str">
        <f t="shared" si="4"/>
        <v>(งบ ทต.)</v>
      </c>
    </row>
    <row r="173" spans="1:21" ht="18" customHeight="1" x14ac:dyDescent="0.2">
      <c r="A173" s="25">
        <v>18</v>
      </c>
      <c r="B173" s="367" t="s">
        <v>30</v>
      </c>
      <c r="C173" s="301" t="s">
        <v>190</v>
      </c>
      <c r="D173" s="299">
        <v>10000</v>
      </c>
      <c r="E173" s="300" t="s">
        <v>74</v>
      </c>
      <c r="F173" s="325" t="s">
        <v>14</v>
      </c>
      <c r="G173" s="301"/>
      <c r="H173" s="300"/>
      <c r="I173" s="300"/>
      <c r="J173" s="307"/>
      <c r="K173" s="25"/>
      <c r="L173" s="301"/>
      <c r="M173" s="301"/>
      <c r="N173" s="301"/>
      <c r="O173" s="301"/>
      <c r="P173" s="301"/>
      <c r="Q173" s="301"/>
      <c r="R173" s="301"/>
      <c r="U173" s="302">
        <f t="shared" si="4"/>
        <v>10000</v>
      </c>
    </row>
    <row r="174" spans="1:21" ht="18" customHeight="1" x14ac:dyDescent="0.2">
      <c r="A174" s="27"/>
      <c r="B174" s="337"/>
      <c r="C174" s="304"/>
      <c r="D174" s="26" t="s">
        <v>5</v>
      </c>
      <c r="E174" s="26" t="s">
        <v>7</v>
      </c>
      <c r="F174" s="26"/>
      <c r="G174" s="26"/>
      <c r="H174" s="26"/>
      <c r="I174" s="26"/>
      <c r="J174" s="304"/>
      <c r="K174" s="26"/>
      <c r="L174" s="304"/>
      <c r="M174" s="304"/>
      <c r="N174" s="304"/>
      <c r="O174" s="304"/>
      <c r="P174" s="304"/>
      <c r="Q174" s="304"/>
      <c r="R174" s="304"/>
      <c r="U174" s="302" t="str">
        <f t="shared" si="4"/>
        <v>(งบ ทต.)</v>
      </c>
    </row>
    <row r="175" spans="1:21" ht="18" customHeight="1" x14ac:dyDescent="0.2">
      <c r="A175" s="25">
        <v>19</v>
      </c>
      <c r="B175" s="316" t="s">
        <v>191</v>
      </c>
      <c r="C175" s="301" t="s">
        <v>192</v>
      </c>
      <c r="D175" s="299">
        <v>25000</v>
      </c>
      <c r="E175" s="300" t="s">
        <v>74</v>
      </c>
      <c r="F175" s="325" t="s">
        <v>14</v>
      </c>
      <c r="G175" s="25"/>
      <c r="H175" s="25"/>
      <c r="I175" s="25"/>
      <c r="J175" s="301"/>
      <c r="K175" s="25"/>
      <c r="L175" s="301"/>
      <c r="M175" s="301"/>
      <c r="N175" s="301"/>
      <c r="O175" s="301"/>
      <c r="P175" s="301"/>
      <c r="Q175" s="301"/>
      <c r="R175" s="301"/>
      <c r="U175" s="302">
        <f t="shared" si="4"/>
        <v>25000</v>
      </c>
    </row>
    <row r="176" spans="1:21" ht="18" customHeight="1" x14ac:dyDescent="0.2">
      <c r="A176" s="321"/>
      <c r="B176" s="324" t="s">
        <v>319</v>
      </c>
      <c r="C176" s="321" t="s">
        <v>193</v>
      </c>
      <c r="D176" s="327" t="s">
        <v>84</v>
      </c>
      <c r="E176" s="27" t="s">
        <v>7</v>
      </c>
      <c r="F176" s="27"/>
      <c r="G176" s="322"/>
      <c r="H176" s="322"/>
      <c r="I176" s="322"/>
      <c r="J176" s="321"/>
      <c r="K176" s="27"/>
      <c r="L176" s="321"/>
      <c r="M176" s="321"/>
      <c r="N176" s="321"/>
      <c r="O176" s="321"/>
      <c r="P176" s="321"/>
      <c r="Q176" s="321"/>
      <c r="R176" s="321"/>
      <c r="U176" s="302" t="str">
        <f t="shared" si="4"/>
        <v>( งบ ทต.)</v>
      </c>
    </row>
    <row r="177" spans="1:21" ht="18" customHeight="1" x14ac:dyDescent="0.2">
      <c r="A177" s="25">
        <v>20</v>
      </c>
      <c r="B177" s="316" t="s">
        <v>31</v>
      </c>
      <c r="C177" s="301" t="s">
        <v>309</v>
      </c>
      <c r="D177" s="299">
        <v>5000</v>
      </c>
      <c r="E177" s="300" t="s">
        <v>74</v>
      </c>
      <c r="F177" s="365" t="s">
        <v>14</v>
      </c>
      <c r="G177" s="301"/>
      <c r="H177" s="301"/>
      <c r="I177" s="301"/>
      <c r="J177" s="301"/>
      <c r="K177" s="301"/>
      <c r="L177" s="301"/>
      <c r="M177" s="301"/>
      <c r="N177" s="301"/>
      <c r="O177" s="301"/>
      <c r="P177" s="25"/>
      <c r="Q177" s="330"/>
      <c r="R177" s="301"/>
      <c r="U177" s="302">
        <f t="shared" si="4"/>
        <v>5000</v>
      </c>
    </row>
    <row r="178" spans="1:21" ht="18" customHeight="1" x14ac:dyDescent="0.2">
      <c r="A178" s="27"/>
      <c r="B178" s="321"/>
      <c r="C178" s="321"/>
      <c r="D178" s="327" t="s">
        <v>5</v>
      </c>
      <c r="E178" s="27" t="s">
        <v>7</v>
      </c>
      <c r="F178" s="335"/>
      <c r="G178" s="371"/>
      <c r="H178" s="371"/>
      <c r="I178" s="371"/>
      <c r="J178" s="371"/>
      <c r="K178" s="371"/>
      <c r="L178" s="371"/>
      <c r="M178" s="371"/>
      <c r="N178" s="371"/>
      <c r="O178" s="371"/>
      <c r="P178" s="371"/>
      <c r="Q178" s="371"/>
      <c r="R178" s="371"/>
      <c r="U178" s="302" t="str">
        <f t="shared" si="4"/>
        <v>(งบ ทต.)</v>
      </c>
    </row>
    <row r="179" spans="1:21" ht="18" customHeight="1" x14ac:dyDescent="0.2">
      <c r="A179" s="290"/>
      <c r="B179" s="290"/>
      <c r="C179" s="290"/>
      <c r="D179" s="290"/>
      <c r="E179" s="290"/>
      <c r="F179" s="290"/>
      <c r="G179" s="290"/>
      <c r="H179" s="290"/>
      <c r="I179" s="290"/>
      <c r="J179" s="290"/>
      <c r="K179" s="290"/>
      <c r="L179" s="290"/>
      <c r="M179" s="290"/>
      <c r="N179" s="290"/>
      <c r="O179" s="290"/>
      <c r="P179" s="290"/>
      <c r="Q179" s="290"/>
      <c r="R179" s="290"/>
      <c r="U179" s="302"/>
    </row>
    <row r="180" spans="1:21" ht="18" customHeight="1" x14ac:dyDescent="0.2">
      <c r="A180" s="488">
        <v>6</v>
      </c>
      <c r="B180" s="488"/>
      <c r="C180" s="488"/>
      <c r="D180" s="488"/>
      <c r="E180" s="488"/>
      <c r="F180" s="488"/>
      <c r="G180" s="488"/>
      <c r="H180" s="488"/>
      <c r="I180" s="488"/>
      <c r="J180" s="488"/>
      <c r="K180" s="488"/>
      <c r="L180" s="488"/>
      <c r="M180" s="488"/>
      <c r="N180" s="488"/>
      <c r="O180" s="488"/>
      <c r="P180" s="488"/>
      <c r="Q180" s="488"/>
      <c r="R180" s="488"/>
    </row>
    <row r="181" spans="1:21" ht="18" customHeight="1" x14ac:dyDescent="0.2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 spans="1:21" ht="18" customHeight="1" x14ac:dyDescent="0.2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 spans="1:21" ht="18" customHeight="1" x14ac:dyDescent="0.2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 spans="1:21" ht="18" customHeight="1" x14ac:dyDescent="0.2">
      <c r="A184" s="489" t="s">
        <v>112</v>
      </c>
      <c r="B184" s="489"/>
      <c r="C184" s="489"/>
      <c r="D184" s="489"/>
      <c r="E184" s="489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 spans="1:21" ht="18" customHeight="1" x14ac:dyDescent="0.2">
      <c r="A185" s="287"/>
      <c r="B185" s="489" t="s">
        <v>140</v>
      </c>
      <c r="C185" s="489"/>
      <c r="D185" s="290"/>
      <c r="E185" s="290"/>
      <c r="F185" s="28"/>
      <c r="G185" s="313"/>
      <c r="H185" s="313"/>
      <c r="I185" s="313"/>
      <c r="J185" s="288"/>
      <c r="K185" s="28"/>
      <c r="L185" s="288"/>
      <c r="M185" s="288"/>
      <c r="N185" s="288"/>
      <c r="O185" s="288"/>
      <c r="P185" s="288"/>
      <c r="Q185" s="288"/>
      <c r="R185" s="288"/>
    </row>
    <row r="186" spans="1:21" ht="18" customHeight="1" x14ac:dyDescent="0.2">
      <c r="A186" s="287"/>
      <c r="B186" s="287"/>
      <c r="C186" s="287"/>
      <c r="D186" s="290"/>
      <c r="E186" s="290"/>
      <c r="F186" s="28"/>
      <c r="G186" s="313"/>
      <c r="H186" s="313"/>
      <c r="I186" s="313"/>
      <c r="J186" s="288"/>
      <c r="K186" s="28"/>
      <c r="L186" s="288"/>
      <c r="M186" s="288"/>
      <c r="N186" s="288"/>
      <c r="O186" s="288"/>
      <c r="P186" s="288"/>
      <c r="Q186" s="288"/>
      <c r="R186" s="288"/>
    </row>
    <row r="187" spans="1:21" ht="18" customHeight="1" x14ac:dyDescent="0.2">
      <c r="A187" s="481" t="s">
        <v>0</v>
      </c>
      <c r="B187" s="483" t="s">
        <v>4</v>
      </c>
      <c r="C187" s="483" t="s">
        <v>1</v>
      </c>
      <c r="D187" s="292" t="s">
        <v>3</v>
      </c>
      <c r="E187" s="292" t="s">
        <v>59</v>
      </c>
      <c r="F187" s="292" t="s">
        <v>61</v>
      </c>
      <c r="G187" s="485" t="s">
        <v>146</v>
      </c>
      <c r="H187" s="486"/>
      <c r="I187" s="487"/>
      <c r="J187" s="485" t="s">
        <v>145</v>
      </c>
      <c r="K187" s="486"/>
      <c r="L187" s="486"/>
      <c r="M187" s="486"/>
      <c r="N187" s="486"/>
      <c r="O187" s="486"/>
      <c r="P187" s="486"/>
      <c r="Q187" s="486"/>
      <c r="R187" s="487"/>
    </row>
    <row r="188" spans="1:21" ht="18" customHeight="1" x14ac:dyDescent="0.2">
      <c r="A188" s="482"/>
      <c r="B188" s="484"/>
      <c r="C188" s="484"/>
      <c r="D188" s="293" t="s">
        <v>2</v>
      </c>
      <c r="E188" s="293" t="s">
        <v>60</v>
      </c>
      <c r="F188" s="294" t="s">
        <v>60</v>
      </c>
      <c r="G188" s="295" t="s">
        <v>62</v>
      </c>
      <c r="H188" s="295" t="s">
        <v>63</v>
      </c>
      <c r="I188" s="295" t="s">
        <v>64</v>
      </c>
      <c r="J188" s="295" t="s">
        <v>65</v>
      </c>
      <c r="K188" s="295" t="s">
        <v>66</v>
      </c>
      <c r="L188" s="295" t="s">
        <v>67</v>
      </c>
      <c r="M188" s="295" t="s">
        <v>68</v>
      </c>
      <c r="N188" s="295" t="s">
        <v>69</v>
      </c>
      <c r="O188" s="295" t="s">
        <v>70</v>
      </c>
      <c r="P188" s="295" t="s">
        <v>71</v>
      </c>
      <c r="Q188" s="295" t="s">
        <v>72</v>
      </c>
      <c r="R188" s="295" t="s">
        <v>73</v>
      </c>
    </row>
    <row r="189" spans="1:21" ht="18" customHeight="1" x14ac:dyDescent="0.2">
      <c r="A189" s="26">
        <v>21</v>
      </c>
      <c r="B189" s="301" t="s">
        <v>412</v>
      </c>
      <c r="C189" s="301" t="s">
        <v>197</v>
      </c>
      <c r="D189" s="299">
        <v>30000</v>
      </c>
      <c r="E189" s="299" t="s">
        <v>74</v>
      </c>
      <c r="F189" s="325" t="s">
        <v>14</v>
      </c>
      <c r="G189" s="301"/>
      <c r="H189" s="301"/>
      <c r="I189" s="301"/>
      <c r="J189" s="301"/>
      <c r="K189" s="301"/>
      <c r="L189" s="301"/>
      <c r="M189" s="301"/>
      <c r="N189" s="301"/>
      <c r="O189" s="301"/>
      <c r="P189" s="301"/>
      <c r="Q189" s="301"/>
      <c r="R189" s="301"/>
      <c r="U189" s="302">
        <f>D189</f>
        <v>30000</v>
      </c>
    </row>
    <row r="190" spans="1:21" ht="18" customHeight="1" x14ac:dyDescent="0.2">
      <c r="A190" s="27"/>
      <c r="B190" s="324" t="s">
        <v>413</v>
      </c>
      <c r="C190" s="347" t="s">
        <v>198</v>
      </c>
      <c r="D190" s="374" t="s">
        <v>5</v>
      </c>
      <c r="E190" s="27" t="s">
        <v>7</v>
      </c>
      <c r="F190" s="335"/>
      <c r="G190" s="321"/>
      <c r="H190" s="321"/>
      <c r="I190" s="321"/>
      <c r="J190" s="321"/>
      <c r="K190" s="321"/>
      <c r="L190" s="321"/>
      <c r="M190" s="321"/>
      <c r="N190" s="321"/>
      <c r="O190" s="321"/>
      <c r="P190" s="321"/>
      <c r="Q190" s="321"/>
      <c r="R190" s="321"/>
      <c r="U190" s="302" t="str">
        <f t="shared" ref="U190:U194" si="5">D190</f>
        <v>(งบ ทต.)</v>
      </c>
    </row>
    <row r="191" spans="1:21" ht="18" customHeight="1" x14ac:dyDescent="0.2">
      <c r="A191" s="25">
        <v>22</v>
      </c>
      <c r="B191" s="316" t="s">
        <v>110</v>
      </c>
      <c r="C191" s="301" t="s">
        <v>196</v>
      </c>
      <c r="D191" s="309">
        <v>30000</v>
      </c>
      <c r="E191" s="352" t="s">
        <v>74</v>
      </c>
      <c r="F191" s="325" t="s">
        <v>14</v>
      </c>
      <c r="G191" s="300"/>
      <c r="H191" s="301"/>
      <c r="I191" s="352"/>
      <c r="J191" s="301"/>
      <c r="K191" s="301"/>
      <c r="L191" s="346"/>
      <c r="M191" s="330"/>
      <c r="N191" s="330"/>
      <c r="O191" s="301"/>
      <c r="P191" s="346"/>
      <c r="Q191" s="346"/>
      <c r="R191" s="346"/>
      <c r="U191" s="302">
        <f t="shared" si="5"/>
        <v>30000</v>
      </c>
    </row>
    <row r="192" spans="1:21" ht="18" customHeight="1" x14ac:dyDescent="0.2">
      <c r="A192" s="27"/>
      <c r="B192" s="317"/>
      <c r="C192" s="321" t="s">
        <v>243</v>
      </c>
      <c r="D192" s="372" t="s">
        <v>84</v>
      </c>
      <c r="E192" s="350" t="s">
        <v>7</v>
      </c>
      <c r="F192" s="335"/>
      <c r="G192" s="318"/>
      <c r="H192" s="304"/>
      <c r="I192" s="354"/>
      <c r="J192" s="304"/>
      <c r="K192" s="304"/>
      <c r="L192" s="375"/>
      <c r="M192" s="366"/>
      <c r="N192" s="366"/>
      <c r="O192" s="304"/>
      <c r="P192" s="375"/>
      <c r="Q192" s="375"/>
      <c r="R192" s="375"/>
      <c r="U192" s="302" t="str">
        <f t="shared" si="5"/>
        <v>( งบ ทต.)</v>
      </c>
    </row>
    <row r="193" spans="1:21" ht="18" customHeight="1" x14ac:dyDescent="0.2">
      <c r="A193" s="25">
        <v>23</v>
      </c>
      <c r="B193" s="316" t="s">
        <v>101</v>
      </c>
      <c r="C193" s="301" t="s">
        <v>196</v>
      </c>
      <c r="D193" s="299">
        <v>10000</v>
      </c>
      <c r="E193" s="352" t="s">
        <v>74</v>
      </c>
      <c r="F193" s="325" t="s">
        <v>14</v>
      </c>
      <c r="G193" s="300"/>
      <c r="H193" s="301"/>
      <c r="I193" s="352"/>
      <c r="J193" s="301"/>
      <c r="K193" s="301"/>
      <c r="L193" s="346"/>
      <c r="M193" s="330"/>
      <c r="N193" s="330"/>
      <c r="O193" s="301"/>
      <c r="P193" s="346"/>
      <c r="Q193" s="346"/>
      <c r="R193" s="346"/>
      <c r="U193" s="302">
        <f t="shared" si="5"/>
        <v>10000</v>
      </c>
    </row>
    <row r="194" spans="1:21" ht="18" customHeight="1" x14ac:dyDescent="0.2">
      <c r="A194" s="27"/>
      <c r="B194" s="324"/>
      <c r="C194" s="321" t="s">
        <v>243</v>
      </c>
      <c r="D194" s="327" t="s">
        <v>84</v>
      </c>
      <c r="E194" s="335" t="s">
        <v>7</v>
      </c>
      <c r="F194" s="335"/>
      <c r="G194" s="322"/>
      <c r="H194" s="321"/>
      <c r="I194" s="376"/>
      <c r="J194" s="321"/>
      <c r="K194" s="321"/>
      <c r="L194" s="347"/>
      <c r="M194" s="332"/>
      <c r="N194" s="332"/>
      <c r="O194" s="321"/>
      <c r="P194" s="347"/>
      <c r="Q194" s="347"/>
      <c r="R194" s="347"/>
      <c r="U194" s="302" t="str">
        <f t="shared" si="5"/>
        <v>( งบ ทต.)</v>
      </c>
    </row>
    <row r="195" spans="1:21" ht="18" customHeight="1" x14ac:dyDescent="0.2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T195" s="286">
        <v>23</v>
      </c>
      <c r="U195" s="302">
        <f>SUM(U129:U194)</f>
        <v>490000</v>
      </c>
    </row>
    <row r="196" spans="1:21" ht="18" customHeight="1" x14ac:dyDescent="0.2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</row>
    <row r="197" spans="1:21" ht="18" customHeight="1" x14ac:dyDescent="0.2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</row>
    <row r="198" spans="1:21" ht="18" customHeight="1" x14ac:dyDescent="0.2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</row>
    <row r="199" spans="1:21" ht="18" customHeight="1" x14ac:dyDescent="0.2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</row>
    <row r="200" spans="1:21" ht="18" customHeight="1" x14ac:dyDescent="0.2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</row>
    <row r="201" spans="1:21" ht="18" customHeight="1" x14ac:dyDescent="0.2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</row>
    <row r="202" spans="1:21" ht="18" customHeight="1" x14ac:dyDescent="0.2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</row>
    <row r="203" spans="1:21" ht="18" customHeight="1" x14ac:dyDescent="0.2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</row>
    <row r="204" spans="1:21" ht="18" customHeight="1" x14ac:dyDescent="0.2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</row>
    <row r="205" spans="1:21" ht="18" customHeight="1" x14ac:dyDescent="0.2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</row>
    <row r="206" spans="1:21" ht="18" customHeight="1" x14ac:dyDescent="0.2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</row>
    <row r="207" spans="1:21" ht="18" customHeight="1" x14ac:dyDescent="0.2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</row>
    <row r="208" spans="1:21" ht="18" customHeight="1" x14ac:dyDescent="0.2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</row>
    <row r="209" spans="1:21" ht="18" customHeight="1" x14ac:dyDescent="0.2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1:21" ht="18" customHeight="1" x14ac:dyDescent="0.2">
      <c r="A210" s="488">
        <v>7</v>
      </c>
      <c r="B210" s="488"/>
      <c r="C210" s="488"/>
      <c r="D210" s="488"/>
      <c r="E210" s="488"/>
      <c r="F210" s="488"/>
      <c r="G210" s="488"/>
      <c r="H210" s="488"/>
      <c r="I210" s="488"/>
      <c r="J210" s="488"/>
      <c r="K210" s="488"/>
      <c r="L210" s="488"/>
      <c r="M210" s="488"/>
      <c r="N210" s="488"/>
      <c r="O210" s="488"/>
      <c r="P210" s="488"/>
      <c r="Q210" s="488"/>
      <c r="R210" s="488"/>
    </row>
    <row r="211" spans="1:21" ht="18" customHeight="1" x14ac:dyDescent="0.2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</row>
    <row r="212" spans="1:21" ht="18" customHeight="1" x14ac:dyDescent="0.2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</row>
    <row r="213" spans="1:21" ht="18" customHeight="1" x14ac:dyDescent="0.2">
      <c r="A213" s="489"/>
      <c r="B213" s="489"/>
      <c r="C213" s="489"/>
      <c r="D213" s="489"/>
      <c r="E213" s="489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</row>
    <row r="214" spans="1:21" ht="18" customHeight="1" x14ac:dyDescent="0.2">
      <c r="A214" s="289" t="s">
        <v>18</v>
      </c>
      <c r="B214" s="288"/>
      <c r="C214" s="377"/>
      <c r="D214" s="288"/>
      <c r="E214" s="28"/>
      <c r="F214" s="28"/>
      <c r="G214" s="290"/>
      <c r="H214" s="290"/>
      <c r="I214" s="290"/>
      <c r="J214" s="290"/>
      <c r="K214" s="288"/>
      <c r="L214" s="290"/>
      <c r="M214" s="290"/>
      <c r="N214" s="290"/>
      <c r="O214" s="290"/>
      <c r="P214" s="290"/>
      <c r="Q214" s="290"/>
      <c r="R214" s="290"/>
    </row>
    <row r="215" spans="1:21" ht="18" customHeight="1" x14ac:dyDescent="0.2">
      <c r="A215" s="489" t="s">
        <v>24</v>
      </c>
      <c r="B215" s="489"/>
      <c r="C215" s="489"/>
      <c r="D215" s="489"/>
      <c r="E215" s="489"/>
      <c r="F215" s="28"/>
      <c r="G215" s="290"/>
      <c r="H215" s="290"/>
      <c r="I215" s="290"/>
      <c r="J215" s="290"/>
      <c r="K215" s="290"/>
      <c r="L215" s="290"/>
      <c r="M215" s="290"/>
      <c r="N215" s="290"/>
      <c r="O215" s="290"/>
      <c r="P215" s="290"/>
      <c r="Q215" s="290"/>
      <c r="R215" s="290"/>
    </row>
    <row r="216" spans="1:21" ht="18" customHeight="1" x14ac:dyDescent="0.2">
      <c r="A216" s="287">
        <v>4</v>
      </c>
      <c r="B216" s="287" t="s">
        <v>45</v>
      </c>
      <c r="C216" s="290"/>
      <c r="D216" s="290"/>
      <c r="E216" s="290"/>
      <c r="F216" s="290"/>
      <c r="G216" s="490"/>
      <c r="H216" s="490"/>
      <c r="I216" s="490"/>
      <c r="J216" s="490"/>
      <c r="K216" s="490"/>
      <c r="L216" s="490"/>
      <c r="M216" s="490"/>
      <c r="N216" s="490"/>
      <c r="O216" s="490"/>
      <c r="P216" s="490"/>
      <c r="Q216" s="490"/>
      <c r="R216" s="490"/>
    </row>
    <row r="217" spans="1:21" ht="18" customHeight="1" x14ac:dyDescent="0.2">
      <c r="A217" s="290"/>
      <c r="B217" s="287" t="s">
        <v>49</v>
      </c>
      <c r="C217" s="290"/>
      <c r="D217" s="290"/>
      <c r="E217" s="290"/>
      <c r="F217" s="290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</row>
    <row r="218" spans="1:21" ht="18" customHeight="1" x14ac:dyDescent="0.2">
      <c r="A218" s="290"/>
      <c r="B218" s="287"/>
      <c r="C218" s="290"/>
      <c r="D218" s="290"/>
      <c r="E218" s="290"/>
      <c r="F218" s="290"/>
      <c r="G218" s="345"/>
      <c r="H218" s="345"/>
      <c r="I218" s="345"/>
      <c r="J218" s="345"/>
      <c r="K218" s="345"/>
      <c r="L218" s="345"/>
      <c r="M218" s="345"/>
      <c r="N218" s="345"/>
      <c r="O218" s="345"/>
      <c r="P218" s="345"/>
      <c r="Q218" s="345"/>
      <c r="R218" s="345"/>
    </row>
    <row r="219" spans="1:21" ht="18" customHeight="1" x14ac:dyDescent="0.2">
      <c r="A219" s="481" t="s">
        <v>0</v>
      </c>
      <c r="B219" s="483" t="s">
        <v>4</v>
      </c>
      <c r="C219" s="483" t="s">
        <v>1</v>
      </c>
      <c r="D219" s="292" t="s">
        <v>3</v>
      </c>
      <c r="E219" s="292" t="s">
        <v>59</v>
      </c>
      <c r="F219" s="292" t="s">
        <v>61</v>
      </c>
      <c r="G219" s="485" t="s">
        <v>146</v>
      </c>
      <c r="H219" s="486"/>
      <c r="I219" s="487"/>
      <c r="J219" s="485" t="s">
        <v>145</v>
      </c>
      <c r="K219" s="486"/>
      <c r="L219" s="486"/>
      <c r="M219" s="486"/>
      <c r="N219" s="486"/>
      <c r="O219" s="486"/>
      <c r="P219" s="486"/>
      <c r="Q219" s="486"/>
      <c r="R219" s="487"/>
    </row>
    <row r="220" spans="1:21" ht="18" customHeight="1" x14ac:dyDescent="0.2">
      <c r="A220" s="482"/>
      <c r="B220" s="484"/>
      <c r="C220" s="484"/>
      <c r="D220" s="293" t="s">
        <v>2</v>
      </c>
      <c r="E220" s="293" t="s">
        <v>60</v>
      </c>
      <c r="F220" s="294" t="s">
        <v>60</v>
      </c>
      <c r="G220" s="295" t="s">
        <v>62</v>
      </c>
      <c r="H220" s="295" t="s">
        <v>63</v>
      </c>
      <c r="I220" s="295" t="s">
        <v>64</v>
      </c>
      <c r="J220" s="295" t="s">
        <v>65</v>
      </c>
      <c r="K220" s="295" t="s">
        <v>66</v>
      </c>
      <c r="L220" s="295" t="s">
        <v>67</v>
      </c>
      <c r="M220" s="295" t="s">
        <v>68</v>
      </c>
      <c r="N220" s="295" t="s">
        <v>69</v>
      </c>
      <c r="O220" s="295" t="s">
        <v>70</v>
      </c>
      <c r="P220" s="295" t="s">
        <v>71</v>
      </c>
      <c r="Q220" s="295" t="s">
        <v>72</v>
      </c>
      <c r="R220" s="295" t="s">
        <v>73</v>
      </c>
    </row>
    <row r="221" spans="1:21" ht="18" customHeight="1" x14ac:dyDescent="0.2">
      <c r="A221" s="25">
        <v>1</v>
      </c>
      <c r="B221" s="316" t="s">
        <v>32</v>
      </c>
      <c r="C221" s="301" t="s">
        <v>209</v>
      </c>
      <c r="D221" s="300">
        <v>10000</v>
      </c>
      <c r="E221" s="325" t="s">
        <v>33</v>
      </c>
      <c r="F221" s="352" t="s">
        <v>12</v>
      </c>
      <c r="G221" s="300"/>
      <c r="H221" s="300"/>
      <c r="I221" s="378"/>
      <c r="J221" s="307"/>
      <c r="K221" s="301"/>
      <c r="L221" s="301"/>
      <c r="M221" s="301"/>
      <c r="N221" s="301"/>
      <c r="O221" s="301"/>
      <c r="P221" s="301"/>
      <c r="Q221" s="301"/>
      <c r="R221" s="301"/>
      <c r="U221" s="302">
        <f>D221</f>
        <v>10000</v>
      </c>
    </row>
    <row r="222" spans="1:21" ht="18" customHeight="1" x14ac:dyDescent="0.2">
      <c r="A222" s="27"/>
      <c r="B222" s="324" t="s">
        <v>34</v>
      </c>
      <c r="C222" s="321"/>
      <c r="D222" s="27" t="s">
        <v>84</v>
      </c>
      <c r="E222" s="27"/>
      <c r="F222" s="335"/>
      <c r="G222" s="322"/>
      <c r="H222" s="322"/>
      <c r="I222" s="379"/>
      <c r="J222" s="344"/>
      <c r="K222" s="321"/>
      <c r="L222" s="321"/>
      <c r="M222" s="321"/>
      <c r="N222" s="321"/>
      <c r="O222" s="321"/>
      <c r="P222" s="321"/>
      <c r="Q222" s="321"/>
      <c r="R222" s="321"/>
      <c r="U222" s="302" t="str">
        <f t="shared" ref="U222:U232" si="6">D222</f>
        <v>( งบ ทต.)</v>
      </c>
    </row>
    <row r="223" spans="1:21" ht="18" customHeight="1" x14ac:dyDescent="0.2">
      <c r="A223" s="25">
        <v>2</v>
      </c>
      <c r="B223" s="301" t="s">
        <v>204</v>
      </c>
      <c r="C223" s="301" t="s">
        <v>205</v>
      </c>
      <c r="D223" s="299">
        <v>5000</v>
      </c>
      <c r="E223" s="300" t="s">
        <v>74</v>
      </c>
      <c r="F223" s="352" t="s">
        <v>12</v>
      </c>
      <c r="G223" s="301"/>
      <c r="H223" s="301"/>
      <c r="I223" s="301"/>
      <c r="J223" s="301"/>
      <c r="K223" s="301"/>
      <c r="L223" s="301"/>
      <c r="M223" s="301"/>
      <c r="N223" s="301"/>
      <c r="O223" s="301"/>
      <c r="P223" s="301"/>
      <c r="Q223" s="301"/>
      <c r="R223" s="301"/>
      <c r="U223" s="302">
        <f t="shared" si="6"/>
        <v>5000</v>
      </c>
    </row>
    <row r="224" spans="1:21" ht="18" customHeight="1" x14ac:dyDescent="0.2">
      <c r="A224" s="27"/>
      <c r="B224" s="321" t="s">
        <v>311</v>
      </c>
      <c r="C224" s="321"/>
      <c r="D224" s="327" t="s">
        <v>84</v>
      </c>
      <c r="E224" s="27" t="s">
        <v>7</v>
      </c>
      <c r="F224" s="27"/>
      <c r="G224" s="321"/>
      <c r="H224" s="321"/>
      <c r="I224" s="321"/>
      <c r="J224" s="321"/>
      <c r="K224" s="358"/>
      <c r="L224" s="321"/>
      <c r="M224" s="321"/>
      <c r="N224" s="321"/>
      <c r="O224" s="321"/>
      <c r="P224" s="321"/>
      <c r="Q224" s="321"/>
      <c r="R224" s="321"/>
      <c r="U224" s="302" t="str">
        <f t="shared" si="6"/>
        <v>( งบ ทต.)</v>
      </c>
    </row>
    <row r="225" spans="1:21" ht="18" customHeight="1" x14ac:dyDescent="0.2">
      <c r="A225" s="25">
        <v>3</v>
      </c>
      <c r="B225" s="330" t="s">
        <v>202</v>
      </c>
      <c r="C225" s="301" t="s">
        <v>203</v>
      </c>
      <c r="D225" s="299">
        <v>5000</v>
      </c>
      <c r="E225" s="300" t="s">
        <v>74</v>
      </c>
      <c r="F225" s="352" t="s">
        <v>12</v>
      </c>
      <c r="G225" s="300"/>
      <c r="H225" s="301"/>
      <c r="I225" s="300"/>
      <c r="J225" s="301"/>
      <c r="K225" s="301"/>
      <c r="L225" s="301"/>
      <c r="M225" s="301"/>
      <c r="N225" s="301"/>
      <c r="O225" s="301"/>
      <c r="P225" s="301"/>
      <c r="Q225" s="301"/>
      <c r="R225" s="301"/>
      <c r="U225" s="302">
        <f t="shared" si="6"/>
        <v>5000</v>
      </c>
    </row>
    <row r="226" spans="1:21" ht="18" customHeight="1" x14ac:dyDescent="0.2">
      <c r="A226" s="324"/>
      <c r="B226" s="332" t="s">
        <v>310</v>
      </c>
      <c r="C226" s="321"/>
      <c r="D226" s="327" t="s">
        <v>84</v>
      </c>
      <c r="E226" s="27" t="s">
        <v>7</v>
      </c>
      <c r="F226" s="27"/>
      <c r="G226" s="322"/>
      <c r="H226" s="322"/>
      <c r="I226" s="343"/>
      <c r="J226" s="321"/>
      <c r="K226" s="27"/>
      <c r="L226" s="321"/>
      <c r="M226" s="321"/>
      <c r="N226" s="321"/>
      <c r="O226" s="321"/>
      <c r="P226" s="321"/>
      <c r="Q226" s="321"/>
      <c r="R226" s="321"/>
      <c r="U226" s="302" t="str">
        <f t="shared" si="6"/>
        <v>( งบ ทต.)</v>
      </c>
    </row>
    <row r="227" spans="1:21" ht="18" customHeight="1" x14ac:dyDescent="0.2">
      <c r="A227" s="25">
        <v>4</v>
      </c>
      <c r="B227" s="301" t="s">
        <v>104</v>
      </c>
      <c r="C227" s="301" t="s">
        <v>206</v>
      </c>
      <c r="D227" s="299">
        <v>5000</v>
      </c>
      <c r="E227" s="300" t="s">
        <v>74</v>
      </c>
      <c r="F227" s="352" t="s">
        <v>12</v>
      </c>
      <c r="G227" s="301"/>
      <c r="H227" s="301"/>
      <c r="I227" s="301"/>
      <c r="J227" s="301"/>
      <c r="K227" s="301"/>
      <c r="L227" s="301"/>
      <c r="M227" s="301"/>
      <c r="N227" s="301"/>
      <c r="O227" s="301"/>
      <c r="P227" s="301"/>
      <c r="Q227" s="301"/>
      <c r="R227" s="301"/>
      <c r="U227" s="302">
        <f t="shared" si="6"/>
        <v>5000</v>
      </c>
    </row>
    <row r="228" spans="1:21" ht="18" customHeight="1" x14ac:dyDescent="0.2">
      <c r="A228" s="27"/>
      <c r="B228" s="321"/>
      <c r="C228" s="321"/>
      <c r="D228" s="327" t="s">
        <v>84</v>
      </c>
      <c r="E228" s="27" t="s">
        <v>7</v>
      </c>
      <c r="F228" s="27"/>
      <c r="G228" s="321"/>
      <c r="H228" s="321"/>
      <c r="I228" s="321"/>
      <c r="J228" s="321"/>
      <c r="K228" s="358"/>
      <c r="L228" s="321"/>
      <c r="M228" s="321"/>
      <c r="N228" s="321"/>
      <c r="O228" s="321"/>
      <c r="P228" s="321"/>
      <c r="Q228" s="321"/>
      <c r="R228" s="321"/>
      <c r="U228" s="302" t="str">
        <f t="shared" si="6"/>
        <v>( งบ ทต.)</v>
      </c>
    </row>
    <row r="229" spans="1:21" ht="18" customHeight="1" x14ac:dyDescent="0.2">
      <c r="A229" s="25">
        <v>5</v>
      </c>
      <c r="B229" s="329" t="s">
        <v>91</v>
      </c>
      <c r="C229" s="301" t="s">
        <v>207</v>
      </c>
      <c r="D229" s="299">
        <v>5000</v>
      </c>
      <c r="E229" s="299" t="s">
        <v>74</v>
      </c>
      <c r="F229" s="352" t="s">
        <v>12</v>
      </c>
      <c r="G229" s="300"/>
      <c r="H229" s="300"/>
      <c r="I229" s="300"/>
      <c r="J229" s="301"/>
      <c r="K229" s="301"/>
      <c r="L229" s="301"/>
      <c r="M229" s="301"/>
      <c r="N229" s="301"/>
      <c r="O229" s="301"/>
      <c r="P229" s="301"/>
      <c r="Q229" s="301"/>
      <c r="R229" s="301"/>
      <c r="U229" s="302">
        <f t="shared" si="6"/>
        <v>5000</v>
      </c>
    </row>
    <row r="230" spans="1:21" ht="18" customHeight="1" x14ac:dyDescent="0.2">
      <c r="A230" s="321"/>
      <c r="B230" s="380" t="s">
        <v>320</v>
      </c>
      <c r="C230" s="321" t="s">
        <v>208</v>
      </c>
      <c r="D230" s="327" t="s">
        <v>84</v>
      </c>
      <c r="E230" s="27" t="s">
        <v>7</v>
      </c>
      <c r="F230" s="27"/>
      <c r="G230" s="322"/>
      <c r="H230" s="322"/>
      <c r="I230" s="322"/>
      <c r="J230" s="321"/>
      <c r="K230" s="321"/>
      <c r="L230" s="321"/>
      <c r="M230" s="321"/>
      <c r="N230" s="321"/>
      <c r="O230" s="321"/>
      <c r="P230" s="321"/>
      <c r="Q230" s="321"/>
      <c r="R230" s="321"/>
      <c r="U230" s="302" t="str">
        <f t="shared" si="6"/>
        <v>( งบ ทต.)</v>
      </c>
    </row>
    <row r="231" spans="1:21" ht="18" customHeight="1" x14ac:dyDescent="0.2">
      <c r="A231" s="25">
        <v>6</v>
      </c>
      <c r="B231" s="330" t="s">
        <v>199</v>
      </c>
      <c r="C231" s="301" t="s">
        <v>200</v>
      </c>
      <c r="D231" s="299">
        <v>5000</v>
      </c>
      <c r="E231" s="300" t="s">
        <v>74</v>
      </c>
      <c r="F231" s="352" t="s">
        <v>12</v>
      </c>
      <c r="G231" s="300"/>
      <c r="H231" s="300"/>
      <c r="I231" s="300"/>
      <c r="J231" s="301"/>
      <c r="K231" s="25"/>
      <c r="L231" s="301"/>
      <c r="M231" s="301"/>
      <c r="N231" s="301"/>
      <c r="O231" s="301"/>
      <c r="P231" s="301"/>
      <c r="Q231" s="301"/>
      <c r="R231" s="301"/>
      <c r="U231" s="302">
        <f t="shared" si="6"/>
        <v>5000</v>
      </c>
    </row>
    <row r="232" spans="1:21" ht="18" customHeight="1" x14ac:dyDescent="0.2">
      <c r="A232" s="324"/>
      <c r="B232" s="344"/>
      <c r="C232" s="321" t="s">
        <v>201</v>
      </c>
      <c r="D232" s="327" t="s">
        <v>84</v>
      </c>
      <c r="E232" s="27" t="s">
        <v>7</v>
      </c>
      <c r="F232" s="27"/>
      <c r="G232" s="322"/>
      <c r="H232" s="322"/>
      <c r="I232" s="322"/>
      <c r="J232" s="321"/>
      <c r="K232" s="321"/>
      <c r="L232" s="321"/>
      <c r="M232" s="321"/>
      <c r="N232" s="321"/>
      <c r="O232" s="321"/>
      <c r="P232" s="321"/>
      <c r="Q232" s="321"/>
      <c r="R232" s="321"/>
      <c r="U232" s="302" t="str">
        <f t="shared" si="6"/>
        <v>( งบ ทต.)</v>
      </c>
    </row>
    <row r="233" spans="1:21" ht="18" customHeight="1" x14ac:dyDescent="0.2">
      <c r="A233" s="28"/>
      <c r="B233" s="337"/>
      <c r="C233" s="288"/>
      <c r="D233" s="28"/>
      <c r="E233" s="28"/>
      <c r="F233" s="28"/>
      <c r="G233" s="313"/>
      <c r="H233" s="313"/>
      <c r="I233" s="381"/>
      <c r="J233" s="288"/>
      <c r="K233" s="288"/>
      <c r="L233" s="288"/>
      <c r="M233" s="288"/>
      <c r="N233" s="288"/>
      <c r="O233" s="288"/>
      <c r="P233" s="288"/>
      <c r="Q233" s="288"/>
      <c r="R233" s="288"/>
      <c r="T233" s="286">
        <v>6</v>
      </c>
      <c r="U233" s="302">
        <f>SUM(U221:U232)</f>
        <v>35000</v>
      </c>
    </row>
    <row r="234" spans="1:21" ht="18" customHeight="1" x14ac:dyDescent="0.2">
      <c r="A234" s="28"/>
      <c r="B234" s="337"/>
      <c r="C234" s="288"/>
      <c r="D234" s="28"/>
      <c r="E234" s="28"/>
      <c r="F234" s="28"/>
      <c r="G234" s="313"/>
      <c r="H234" s="313"/>
      <c r="I234" s="381"/>
      <c r="J234" s="288"/>
      <c r="K234" s="288"/>
      <c r="L234" s="288"/>
      <c r="M234" s="288"/>
      <c r="N234" s="288"/>
      <c r="O234" s="288"/>
      <c r="P234" s="288"/>
      <c r="Q234" s="288"/>
      <c r="R234" s="288"/>
    </row>
    <row r="235" spans="1:21" ht="18" customHeight="1" x14ac:dyDescent="0.2">
      <c r="A235" s="28"/>
      <c r="B235" s="337"/>
      <c r="C235" s="288"/>
      <c r="D235" s="28"/>
      <c r="E235" s="28"/>
      <c r="F235" s="28"/>
      <c r="G235" s="313"/>
      <c r="H235" s="313"/>
      <c r="I235" s="381"/>
      <c r="J235" s="288"/>
      <c r="K235" s="288"/>
      <c r="L235" s="288"/>
      <c r="M235" s="288"/>
      <c r="N235" s="288"/>
      <c r="O235" s="288"/>
      <c r="P235" s="288"/>
      <c r="Q235" s="288"/>
      <c r="R235" s="288"/>
    </row>
    <row r="236" spans="1:21" ht="18" customHeight="1" x14ac:dyDescent="0.2">
      <c r="A236" s="28"/>
      <c r="B236" s="337"/>
      <c r="C236" s="288"/>
      <c r="D236" s="28"/>
      <c r="E236" s="28"/>
      <c r="F236" s="28"/>
      <c r="G236" s="313"/>
      <c r="H236" s="313"/>
      <c r="I236" s="381"/>
      <c r="J236" s="288"/>
      <c r="K236" s="288"/>
      <c r="L236" s="288"/>
      <c r="M236" s="288"/>
      <c r="N236" s="288"/>
      <c r="O236" s="288"/>
      <c r="P236" s="288"/>
      <c r="Q236" s="288"/>
      <c r="R236" s="288"/>
    </row>
    <row r="237" spans="1:21" ht="18" customHeight="1" x14ac:dyDescent="0.2">
      <c r="A237" s="28"/>
      <c r="B237" s="337"/>
      <c r="C237" s="288"/>
      <c r="D237" s="28"/>
      <c r="E237" s="28"/>
      <c r="F237" s="28"/>
      <c r="G237" s="313"/>
      <c r="H237" s="313"/>
      <c r="I237" s="381"/>
      <c r="J237" s="288"/>
      <c r="K237" s="288"/>
      <c r="L237" s="288"/>
      <c r="M237" s="288"/>
      <c r="N237" s="288"/>
      <c r="O237" s="288"/>
      <c r="P237" s="288"/>
      <c r="Q237" s="288"/>
      <c r="R237" s="288"/>
    </row>
    <row r="238" spans="1:21" ht="18" customHeight="1" x14ac:dyDescent="0.2">
      <c r="A238" s="28"/>
      <c r="B238" s="337"/>
      <c r="C238" s="288"/>
      <c r="D238" s="28"/>
      <c r="E238" s="28"/>
      <c r="F238" s="28"/>
      <c r="G238" s="313"/>
      <c r="H238" s="313"/>
      <c r="I238" s="381"/>
      <c r="J238" s="288"/>
      <c r="K238" s="288"/>
      <c r="L238" s="288"/>
      <c r="M238" s="288"/>
      <c r="N238" s="288"/>
      <c r="O238" s="288"/>
      <c r="P238" s="288"/>
      <c r="Q238" s="288"/>
      <c r="R238" s="288"/>
    </row>
    <row r="239" spans="1:21" ht="18" customHeight="1" x14ac:dyDescent="0.2">
      <c r="A239" s="28"/>
      <c r="B239" s="337"/>
      <c r="C239" s="288"/>
      <c r="D239" s="28"/>
      <c r="E239" s="28"/>
      <c r="F239" s="28"/>
      <c r="G239" s="313"/>
      <c r="H239" s="313"/>
      <c r="I239" s="381"/>
      <c r="J239" s="288"/>
      <c r="K239" s="288"/>
      <c r="L239" s="288"/>
      <c r="M239" s="288"/>
      <c r="N239" s="288"/>
      <c r="O239" s="288"/>
      <c r="P239" s="288"/>
      <c r="Q239" s="288"/>
      <c r="R239" s="288"/>
    </row>
    <row r="240" spans="1:21" ht="18" customHeight="1" x14ac:dyDescent="0.2">
      <c r="A240" s="488">
        <v>8</v>
      </c>
      <c r="B240" s="488"/>
      <c r="C240" s="488"/>
      <c r="D240" s="488"/>
      <c r="E240" s="488"/>
      <c r="F240" s="488"/>
      <c r="G240" s="488"/>
      <c r="H240" s="488"/>
      <c r="I240" s="488"/>
      <c r="J240" s="488"/>
      <c r="K240" s="488"/>
      <c r="L240" s="488"/>
      <c r="M240" s="488"/>
      <c r="N240" s="488"/>
      <c r="O240" s="488"/>
      <c r="P240" s="488"/>
      <c r="Q240" s="488"/>
      <c r="R240" s="488"/>
    </row>
    <row r="241" spans="1:21" ht="18" customHeight="1" x14ac:dyDescent="0.2">
      <c r="A241" s="28"/>
      <c r="B241" s="337"/>
      <c r="C241" s="288"/>
      <c r="D241" s="28"/>
      <c r="E241" s="28"/>
      <c r="F241" s="28"/>
      <c r="G241" s="313"/>
      <c r="H241" s="313"/>
      <c r="I241" s="381"/>
      <c r="J241" s="288"/>
      <c r="K241" s="288"/>
      <c r="L241" s="288"/>
      <c r="M241" s="288"/>
      <c r="N241" s="288"/>
      <c r="O241" s="288"/>
      <c r="P241" s="288"/>
      <c r="Q241" s="288"/>
      <c r="R241" s="288"/>
    </row>
    <row r="242" spans="1:21" ht="16.5" customHeight="1" x14ac:dyDescent="0.2">
      <c r="A242" s="28"/>
      <c r="B242" s="337"/>
      <c r="C242" s="288"/>
      <c r="D242" s="28"/>
      <c r="E242" s="28"/>
      <c r="F242" s="28"/>
      <c r="G242" s="313"/>
      <c r="H242" s="313"/>
      <c r="I242" s="381"/>
      <c r="J242" s="288"/>
      <c r="K242" s="288"/>
      <c r="L242" s="288"/>
      <c r="M242" s="288"/>
      <c r="N242" s="288"/>
      <c r="O242" s="288"/>
      <c r="P242" s="288"/>
      <c r="Q242" s="288"/>
      <c r="R242" s="288"/>
    </row>
    <row r="243" spans="1:21" ht="16.5" customHeight="1" x14ac:dyDescent="0.2">
      <c r="A243" s="28"/>
      <c r="B243" s="337"/>
      <c r="C243" s="288"/>
      <c r="D243" s="28"/>
      <c r="E243" s="28"/>
      <c r="F243" s="28"/>
      <c r="G243" s="313"/>
      <c r="H243" s="313"/>
      <c r="I243" s="381"/>
      <c r="J243" s="288"/>
      <c r="K243" s="288"/>
      <c r="L243" s="288"/>
      <c r="M243" s="288"/>
      <c r="N243" s="288"/>
      <c r="O243" s="288"/>
      <c r="P243" s="288"/>
      <c r="Q243" s="288"/>
      <c r="R243" s="288"/>
    </row>
    <row r="244" spans="1:21" ht="18" customHeight="1" x14ac:dyDescent="0.2">
      <c r="A244" s="287">
        <v>4</v>
      </c>
      <c r="B244" s="287" t="s">
        <v>45</v>
      </c>
      <c r="C244" s="290"/>
      <c r="D244" s="290"/>
      <c r="E244" s="288"/>
      <c r="F244" s="288"/>
      <c r="G244" s="288"/>
      <c r="H244" s="288"/>
      <c r="I244" s="288"/>
      <c r="J244" s="288"/>
      <c r="K244" s="288"/>
      <c r="L244" s="288"/>
      <c r="M244" s="288"/>
      <c r="N244" s="288"/>
      <c r="O244" s="288"/>
      <c r="P244" s="288"/>
      <c r="Q244" s="288"/>
      <c r="R244" s="288"/>
    </row>
    <row r="245" spans="1:21" ht="18" customHeight="1" x14ac:dyDescent="0.2">
      <c r="A245" s="290"/>
      <c r="B245" s="287" t="s">
        <v>55</v>
      </c>
      <c r="C245" s="288"/>
      <c r="D245" s="28"/>
      <c r="E245" s="28"/>
      <c r="F245" s="28"/>
      <c r="G245" s="288"/>
      <c r="H245" s="288"/>
      <c r="I245" s="288"/>
      <c r="J245" s="288"/>
      <c r="K245" s="288"/>
      <c r="L245" s="288"/>
      <c r="M245" s="288"/>
      <c r="N245" s="288"/>
      <c r="O245" s="288"/>
      <c r="P245" s="288"/>
      <c r="Q245" s="288"/>
      <c r="R245" s="288"/>
    </row>
    <row r="246" spans="1:21" ht="16.5" customHeight="1" x14ac:dyDescent="0.2">
      <c r="A246" s="290"/>
      <c r="B246" s="287"/>
      <c r="C246" s="288"/>
      <c r="D246" s="28"/>
      <c r="E246" s="28"/>
      <c r="F246" s="28"/>
      <c r="G246" s="288"/>
      <c r="H246" s="288"/>
      <c r="I246" s="288"/>
      <c r="J246" s="288"/>
      <c r="K246" s="288"/>
      <c r="L246" s="290"/>
      <c r="M246" s="290"/>
      <c r="N246" s="290"/>
      <c r="O246" s="290"/>
      <c r="P246" s="290"/>
      <c r="Q246" s="290"/>
      <c r="R246" s="290"/>
    </row>
    <row r="247" spans="1:21" ht="18" customHeight="1" x14ac:dyDescent="0.2">
      <c r="A247" s="481" t="s">
        <v>0</v>
      </c>
      <c r="B247" s="483" t="s">
        <v>4</v>
      </c>
      <c r="C247" s="483" t="s">
        <v>1</v>
      </c>
      <c r="D247" s="292" t="s">
        <v>3</v>
      </c>
      <c r="E247" s="292" t="s">
        <v>59</v>
      </c>
      <c r="F247" s="292" t="s">
        <v>61</v>
      </c>
      <c r="G247" s="485" t="s">
        <v>146</v>
      </c>
      <c r="H247" s="486"/>
      <c r="I247" s="487"/>
      <c r="J247" s="485" t="s">
        <v>145</v>
      </c>
      <c r="K247" s="486"/>
      <c r="L247" s="486"/>
      <c r="M247" s="486"/>
      <c r="N247" s="486"/>
      <c r="O247" s="486"/>
      <c r="P247" s="486"/>
      <c r="Q247" s="486"/>
      <c r="R247" s="487"/>
    </row>
    <row r="248" spans="1:21" ht="18" customHeight="1" x14ac:dyDescent="0.2">
      <c r="A248" s="482"/>
      <c r="B248" s="484"/>
      <c r="C248" s="484"/>
      <c r="D248" s="293" t="s">
        <v>2</v>
      </c>
      <c r="E248" s="293" t="s">
        <v>60</v>
      </c>
      <c r="F248" s="294" t="s">
        <v>60</v>
      </c>
      <c r="G248" s="295" t="s">
        <v>62</v>
      </c>
      <c r="H248" s="295" t="s">
        <v>63</v>
      </c>
      <c r="I248" s="295" t="s">
        <v>64</v>
      </c>
      <c r="J248" s="295" t="s">
        <v>65</v>
      </c>
      <c r="K248" s="295" t="s">
        <v>66</v>
      </c>
      <c r="L248" s="295" t="s">
        <v>67</v>
      </c>
      <c r="M248" s="295" t="s">
        <v>68</v>
      </c>
      <c r="N248" s="295" t="s">
        <v>69</v>
      </c>
      <c r="O248" s="295" t="s">
        <v>70</v>
      </c>
      <c r="P248" s="295" t="s">
        <v>71</v>
      </c>
      <c r="Q248" s="295" t="s">
        <v>72</v>
      </c>
      <c r="R248" s="295" t="s">
        <v>73</v>
      </c>
    </row>
    <row r="249" spans="1:21" ht="18" customHeight="1" x14ac:dyDescent="0.2">
      <c r="A249" s="25">
        <v>1</v>
      </c>
      <c r="B249" s="319" t="s">
        <v>293</v>
      </c>
      <c r="C249" s="316" t="s">
        <v>266</v>
      </c>
      <c r="D249" s="299">
        <v>5000</v>
      </c>
      <c r="E249" s="299" t="s">
        <v>74</v>
      </c>
      <c r="F249" s="325" t="s">
        <v>12</v>
      </c>
      <c r="G249" s="301"/>
      <c r="H249" s="301"/>
      <c r="I249" s="301"/>
      <c r="J249" s="301"/>
      <c r="K249" s="301"/>
      <c r="L249" s="301"/>
      <c r="M249" s="301"/>
      <c r="N249" s="301"/>
      <c r="O249" s="301"/>
      <c r="P249" s="301"/>
      <c r="Q249" s="301"/>
      <c r="R249" s="301"/>
      <c r="U249" s="302">
        <f>D249</f>
        <v>5000</v>
      </c>
    </row>
    <row r="250" spans="1:21" ht="18" customHeight="1" x14ac:dyDescent="0.2">
      <c r="A250" s="321"/>
      <c r="B250" s="382" t="s">
        <v>294</v>
      </c>
      <c r="C250" s="317" t="s">
        <v>295</v>
      </c>
      <c r="D250" s="340" t="s">
        <v>5</v>
      </c>
      <c r="E250" s="340" t="s">
        <v>7</v>
      </c>
      <c r="F250" s="340"/>
      <c r="G250" s="321"/>
      <c r="H250" s="321"/>
      <c r="I250" s="304"/>
      <c r="J250" s="304"/>
      <c r="K250" s="304"/>
      <c r="L250" s="304"/>
      <c r="M250" s="304"/>
      <c r="N250" s="304"/>
      <c r="O250" s="304"/>
      <c r="P250" s="304"/>
      <c r="Q250" s="304"/>
      <c r="R250" s="304"/>
      <c r="U250" s="302" t="str">
        <f t="shared" ref="U250:U270" si="7">D250</f>
        <v>(งบ ทต.)</v>
      </c>
    </row>
    <row r="251" spans="1:21" ht="18" customHeight="1" x14ac:dyDescent="0.2">
      <c r="A251" s="296">
        <v>2</v>
      </c>
      <c r="B251" s="316" t="s">
        <v>88</v>
      </c>
      <c r="C251" s="316" t="s">
        <v>286</v>
      </c>
      <c r="D251" s="299">
        <v>5000</v>
      </c>
      <c r="E251" s="299" t="s">
        <v>74</v>
      </c>
      <c r="F251" s="325" t="s">
        <v>12</v>
      </c>
      <c r="G251" s="301"/>
      <c r="H251" s="301"/>
      <c r="I251" s="301"/>
      <c r="J251" s="301"/>
      <c r="K251" s="301"/>
      <c r="L251" s="301"/>
      <c r="M251" s="301"/>
      <c r="N251" s="330"/>
      <c r="O251" s="301"/>
      <c r="P251" s="301"/>
      <c r="Q251" s="301"/>
      <c r="R251" s="301"/>
      <c r="U251" s="302">
        <f t="shared" si="7"/>
        <v>5000</v>
      </c>
    </row>
    <row r="252" spans="1:21" ht="18" customHeight="1" x14ac:dyDescent="0.2">
      <c r="A252" s="327"/>
      <c r="B252" s="324"/>
      <c r="C252" s="324" t="s">
        <v>287</v>
      </c>
      <c r="D252" s="326" t="s">
        <v>5</v>
      </c>
      <c r="E252" s="326" t="s">
        <v>7</v>
      </c>
      <c r="F252" s="342"/>
      <c r="G252" s="321"/>
      <c r="H252" s="321"/>
      <c r="I252" s="321"/>
      <c r="J252" s="321"/>
      <c r="K252" s="321"/>
      <c r="L252" s="321"/>
      <c r="M252" s="321"/>
      <c r="N252" s="321"/>
      <c r="O252" s="321"/>
      <c r="P252" s="321"/>
      <c r="Q252" s="321"/>
      <c r="R252" s="321"/>
      <c r="U252" s="302" t="str">
        <f t="shared" si="7"/>
        <v>(งบ ทต.)</v>
      </c>
    </row>
    <row r="253" spans="1:21" ht="18" customHeight="1" x14ac:dyDescent="0.2">
      <c r="A253" s="296">
        <v>3</v>
      </c>
      <c r="B253" s="316" t="s">
        <v>86</v>
      </c>
      <c r="C253" s="316" t="s">
        <v>266</v>
      </c>
      <c r="D253" s="299">
        <v>5000</v>
      </c>
      <c r="E253" s="299" t="s">
        <v>74</v>
      </c>
      <c r="F253" s="325" t="s">
        <v>12</v>
      </c>
      <c r="G253" s="304"/>
      <c r="H253" s="383"/>
      <c r="I253" s="383"/>
      <c r="J253" s="383"/>
      <c r="K253" s="383"/>
      <c r="L253" s="383"/>
      <c r="M253" s="301"/>
      <c r="N253" s="383"/>
      <c r="O253" s="383"/>
      <c r="P253" s="383"/>
      <c r="Q253" s="383"/>
      <c r="R253" s="383"/>
      <c r="U253" s="302">
        <f t="shared" si="7"/>
        <v>5000</v>
      </c>
    </row>
    <row r="254" spans="1:21" ht="18" customHeight="1" x14ac:dyDescent="0.2">
      <c r="A254" s="340"/>
      <c r="B254" s="317"/>
      <c r="C254" s="317" t="s">
        <v>267</v>
      </c>
      <c r="D254" s="340" t="s">
        <v>5</v>
      </c>
      <c r="E254" s="340" t="s">
        <v>7</v>
      </c>
      <c r="F254" s="340"/>
      <c r="G254" s="384"/>
      <c r="H254" s="384"/>
      <c r="I254" s="384"/>
      <c r="J254" s="384"/>
      <c r="K254" s="384"/>
      <c r="L254" s="384"/>
      <c r="M254" s="384"/>
      <c r="N254" s="385"/>
      <c r="O254" s="385"/>
      <c r="P254" s="385"/>
      <c r="Q254" s="385"/>
      <c r="R254" s="385"/>
      <c r="U254" s="302" t="str">
        <f t="shared" si="7"/>
        <v>(งบ ทต.)</v>
      </c>
    </row>
    <row r="255" spans="1:21" ht="18" customHeight="1" x14ac:dyDescent="0.2">
      <c r="A255" s="296">
        <v>4</v>
      </c>
      <c r="B255" s="316" t="s">
        <v>92</v>
      </c>
      <c r="C255" s="316" t="s">
        <v>302</v>
      </c>
      <c r="D255" s="299">
        <v>5000</v>
      </c>
      <c r="E255" s="299" t="s">
        <v>74</v>
      </c>
      <c r="F255" s="325" t="s">
        <v>12</v>
      </c>
      <c r="G255" s="301"/>
      <c r="H255" s="301"/>
      <c r="I255" s="301"/>
      <c r="J255" s="301"/>
      <c r="K255" s="301"/>
      <c r="L255" s="301"/>
      <c r="M255" s="301"/>
      <c r="N255" s="301"/>
      <c r="O255" s="301"/>
      <c r="P255" s="301"/>
      <c r="Q255" s="301"/>
      <c r="R255" s="301"/>
      <c r="U255" s="302">
        <f t="shared" si="7"/>
        <v>5000</v>
      </c>
    </row>
    <row r="256" spans="1:21" ht="18" customHeight="1" x14ac:dyDescent="0.2">
      <c r="A256" s="340"/>
      <c r="B256" s="382" t="s">
        <v>103</v>
      </c>
      <c r="C256" s="317" t="s">
        <v>301</v>
      </c>
      <c r="D256" s="340" t="s">
        <v>5</v>
      </c>
      <c r="E256" s="340" t="s">
        <v>7</v>
      </c>
      <c r="F256" s="340"/>
      <c r="G256" s="321"/>
      <c r="H256" s="321"/>
      <c r="I256" s="304"/>
      <c r="J256" s="304"/>
      <c r="K256" s="304"/>
      <c r="L256" s="304"/>
      <c r="M256" s="304"/>
      <c r="N256" s="304"/>
      <c r="O256" s="304"/>
      <c r="P256" s="304"/>
      <c r="Q256" s="304"/>
      <c r="R256" s="304"/>
      <c r="U256" s="302" t="str">
        <f t="shared" si="7"/>
        <v>(งบ ทต.)</v>
      </c>
    </row>
    <row r="257" spans="1:21" ht="18" customHeight="1" x14ac:dyDescent="0.2">
      <c r="A257" s="296">
        <v>5</v>
      </c>
      <c r="B257" s="316" t="s">
        <v>305</v>
      </c>
      <c r="C257" s="316" t="s">
        <v>306</v>
      </c>
      <c r="D257" s="299">
        <v>3000</v>
      </c>
      <c r="E257" s="299" t="s">
        <v>74</v>
      </c>
      <c r="F257" s="325" t="s">
        <v>14</v>
      </c>
      <c r="G257" s="301"/>
      <c r="H257" s="301"/>
      <c r="I257" s="301"/>
      <c r="J257" s="301"/>
      <c r="K257" s="301"/>
      <c r="L257" s="301"/>
      <c r="M257" s="301"/>
      <c r="N257" s="301"/>
      <c r="O257" s="301"/>
      <c r="P257" s="301"/>
      <c r="Q257" s="301"/>
      <c r="R257" s="301"/>
      <c r="U257" s="302">
        <f t="shared" si="7"/>
        <v>3000</v>
      </c>
    </row>
    <row r="258" spans="1:21" ht="18" customHeight="1" x14ac:dyDescent="0.2">
      <c r="A258" s="332"/>
      <c r="B258" s="324" t="s">
        <v>134</v>
      </c>
      <c r="C258" s="324"/>
      <c r="D258" s="327" t="s">
        <v>5</v>
      </c>
      <c r="E258" s="327" t="s">
        <v>7</v>
      </c>
      <c r="F258" s="327"/>
      <c r="G258" s="321"/>
      <c r="H258" s="321"/>
      <c r="I258" s="321"/>
      <c r="J258" s="321"/>
      <c r="K258" s="321"/>
      <c r="L258" s="321"/>
      <c r="M258" s="321"/>
      <c r="N258" s="321"/>
      <c r="O258" s="321"/>
      <c r="P258" s="321"/>
      <c r="Q258" s="321"/>
      <c r="R258" s="321"/>
      <c r="U258" s="302" t="str">
        <f t="shared" si="7"/>
        <v>(งบ ทต.)</v>
      </c>
    </row>
    <row r="259" spans="1:21" ht="18" customHeight="1" x14ac:dyDescent="0.2">
      <c r="A259" s="296">
        <v>6</v>
      </c>
      <c r="B259" s="316" t="s">
        <v>102</v>
      </c>
      <c r="C259" s="316" t="s">
        <v>288</v>
      </c>
      <c r="D259" s="299">
        <v>5000</v>
      </c>
      <c r="E259" s="299" t="s">
        <v>74</v>
      </c>
      <c r="F259" s="325" t="s">
        <v>12</v>
      </c>
      <c r="G259" s="301"/>
      <c r="H259" s="301"/>
      <c r="I259" s="301"/>
      <c r="J259" s="301"/>
      <c r="K259" s="301"/>
      <c r="L259" s="301"/>
      <c r="M259" s="301"/>
      <c r="N259" s="307"/>
      <c r="O259" s="301"/>
      <c r="P259" s="301"/>
      <c r="Q259" s="301"/>
      <c r="R259" s="301"/>
      <c r="U259" s="302">
        <f t="shared" si="7"/>
        <v>5000</v>
      </c>
    </row>
    <row r="260" spans="1:21" ht="18" customHeight="1" x14ac:dyDescent="0.2">
      <c r="A260" s="327"/>
      <c r="B260" s="324"/>
      <c r="C260" s="324" t="s">
        <v>289</v>
      </c>
      <c r="D260" s="326" t="s">
        <v>5</v>
      </c>
      <c r="E260" s="326" t="s">
        <v>7</v>
      </c>
      <c r="F260" s="342"/>
      <c r="G260" s="321"/>
      <c r="H260" s="321"/>
      <c r="I260" s="321"/>
      <c r="J260" s="321"/>
      <c r="K260" s="321"/>
      <c r="L260" s="321"/>
      <c r="M260" s="321"/>
      <c r="N260" s="321"/>
      <c r="O260" s="321"/>
      <c r="P260" s="321"/>
      <c r="Q260" s="321"/>
      <c r="R260" s="321"/>
      <c r="U260" s="302" t="str">
        <f t="shared" si="7"/>
        <v>(งบ ทต.)</v>
      </c>
    </row>
    <row r="261" spans="1:21" ht="18" customHeight="1" x14ac:dyDescent="0.2">
      <c r="A261" s="25">
        <v>7</v>
      </c>
      <c r="B261" s="316" t="s">
        <v>98</v>
      </c>
      <c r="C261" s="316" t="s">
        <v>271</v>
      </c>
      <c r="D261" s="299">
        <v>2000</v>
      </c>
      <c r="E261" s="299" t="s">
        <v>74</v>
      </c>
      <c r="F261" s="325" t="s">
        <v>14</v>
      </c>
      <c r="G261" s="301"/>
      <c r="H261" s="301"/>
      <c r="I261" s="301"/>
      <c r="J261" s="301"/>
      <c r="K261" s="301"/>
      <c r="L261" s="301"/>
      <c r="M261" s="307"/>
      <c r="N261" s="301"/>
      <c r="O261" s="301"/>
      <c r="P261" s="301"/>
      <c r="Q261" s="301"/>
      <c r="R261" s="301"/>
      <c r="U261" s="302">
        <f t="shared" si="7"/>
        <v>2000</v>
      </c>
    </row>
    <row r="262" spans="1:21" ht="18" customHeight="1" x14ac:dyDescent="0.2">
      <c r="A262" s="327"/>
      <c r="B262" s="324"/>
      <c r="C262" s="324" t="s">
        <v>272</v>
      </c>
      <c r="D262" s="326" t="s">
        <v>5</v>
      </c>
      <c r="E262" s="326" t="s">
        <v>7</v>
      </c>
      <c r="F262" s="342"/>
      <c r="G262" s="321"/>
      <c r="H262" s="321"/>
      <c r="I262" s="321"/>
      <c r="J262" s="321"/>
      <c r="K262" s="321"/>
      <c r="L262" s="321"/>
      <c r="M262" s="321"/>
      <c r="N262" s="321"/>
      <c r="O262" s="321"/>
      <c r="P262" s="321"/>
      <c r="Q262" s="321"/>
      <c r="R262" s="321"/>
      <c r="U262" s="302" t="str">
        <f t="shared" si="7"/>
        <v>(งบ ทต.)</v>
      </c>
    </row>
    <row r="263" spans="1:21" ht="18" customHeight="1" x14ac:dyDescent="0.2">
      <c r="A263" s="26">
        <v>8</v>
      </c>
      <c r="B263" s="316" t="s">
        <v>283</v>
      </c>
      <c r="C263" s="316" t="s">
        <v>284</v>
      </c>
      <c r="D263" s="299">
        <v>50000</v>
      </c>
      <c r="E263" s="299" t="s">
        <v>74</v>
      </c>
      <c r="F263" s="325" t="s">
        <v>12</v>
      </c>
      <c r="G263" s="301"/>
      <c r="H263" s="301"/>
      <c r="I263" s="301"/>
      <c r="J263" s="301"/>
      <c r="K263" s="301"/>
      <c r="L263" s="301"/>
      <c r="M263" s="301"/>
      <c r="N263" s="290"/>
      <c r="O263" s="304"/>
      <c r="P263" s="301"/>
      <c r="Q263" s="301"/>
      <c r="R263" s="301"/>
      <c r="U263" s="302">
        <f t="shared" si="7"/>
        <v>50000</v>
      </c>
    </row>
    <row r="264" spans="1:21" ht="18" customHeight="1" x14ac:dyDescent="0.2">
      <c r="A264" s="304"/>
      <c r="B264" s="317" t="s">
        <v>323</v>
      </c>
      <c r="C264" s="317" t="s">
        <v>285</v>
      </c>
      <c r="D264" s="328" t="s">
        <v>5</v>
      </c>
      <c r="E264" s="328" t="s">
        <v>7</v>
      </c>
      <c r="F264" s="341"/>
      <c r="G264" s="304"/>
      <c r="H264" s="304"/>
      <c r="I264" s="304"/>
      <c r="J264" s="304"/>
      <c r="K264" s="304"/>
      <c r="L264" s="304"/>
      <c r="M264" s="304"/>
      <c r="N264" s="304"/>
      <c r="O264" s="304"/>
      <c r="P264" s="304"/>
      <c r="Q264" s="304"/>
      <c r="R264" s="304"/>
      <c r="U264" s="302" t="str">
        <f t="shared" si="7"/>
        <v>(งบ ทต.)</v>
      </c>
    </row>
    <row r="265" spans="1:21" ht="18" customHeight="1" x14ac:dyDescent="0.2">
      <c r="A265" s="25">
        <v>9</v>
      </c>
      <c r="B265" s="316" t="s">
        <v>155</v>
      </c>
      <c r="C265" s="301" t="s">
        <v>157</v>
      </c>
      <c r="D265" s="309">
        <v>200000</v>
      </c>
      <c r="E265" s="352" t="s">
        <v>6</v>
      </c>
      <c r="F265" s="300" t="s">
        <v>12</v>
      </c>
      <c r="G265" s="386"/>
      <c r="H265" s="25"/>
      <c r="I265" s="25"/>
      <c r="J265" s="301"/>
      <c r="K265" s="25"/>
      <c r="L265" s="301"/>
      <c r="M265" s="301"/>
      <c r="N265" s="301"/>
      <c r="O265" s="301"/>
      <c r="P265" s="301"/>
      <c r="Q265" s="301"/>
      <c r="R265" s="301"/>
      <c r="U265" s="302">
        <f t="shared" si="7"/>
        <v>200000</v>
      </c>
    </row>
    <row r="266" spans="1:21" ht="18" customHeight="1" x14ac:dyDescent="0.2">
      <c r="A266" s="26"/>
      <c r="B266" s="317" t="s">
        <v>156</v>
      </c>
      <c r="C266" s="304" t="s">
        <v>158</v>
      </c>
      <c r="D266" s="318" t="s">
        <v>5</v>
      </c>
      <c r="E266" s="354" t="s">
        <v>7</v>
      </c>
      <c r="F266" s="318" t="s">
        <v>16</v>
      </c>
      <c r="G266" s="353"/>
      <c r="H266" s="318"/>
      <c r="I266" s="318"/>
      <c r="J266" s="304"/>
      <c r="K266" s="26"/>
      <c r="L266" s="304"/>
      <c r="M266" s="304"/>
      <c r="N266" s="304"/>
      <c r="O266" s="304"/>
      <c r="P266" s="304"/>
      <c r="Q266" s="304"/>
      <c r="R266" s="304"/>
      <c r="U266" s="302" t="str">
        <f t="shared" si="7"/>
        <v>(งบ ทต.)</v>
      </c>
    </row>
    <row r="267" spans="1:21" ht="18" customHeight="1" x14ac:dyDescent="0.2">
      <c r="A267" s="27"/>
      <c r="B267" s="317" t="s">
        <v>324</v>
      </c>
      <c r="C267" s="303" t="s">
        <v>159</v>
      </c>
      <c r="D267" s="343"/>
      <c r="E267" s="376"/>
      <c r="F267" s="322"/>
      <c r="G267" s="387"/>
      <c r="H267" s="322"/>
      <c r="I267" s="322"/>
      <c r="J267" s="321"/>
      <c r="K267" s="27"/>
      <c r="L267" s="321"/>
      <c r="M267" s="321"/>
      <c r="N267" s="321"/>
      <c r="O267" s="321"/>
      <c r="P267" s="321"/>
      <c r="Q267" s="321"/>
      <c r="R267" s="321"/>
      <c r="U267" s="302">
        <f t="shared" si="7"/>
        <v>0</v>
      </c>
    </row>
    <row r="268" spans="1:21" ht="18" customHeight="1" x14ac:dyDescent="0.2">
      <c r="A268" s="25">
        <v>10</v>
      </c>
      <c r="B268" s="316" t="s">
        <v>143</v>
      </c>
      <c r="C268" s="301" t="s">
        <v>325</v>
      </c>
      <c r="D268" s="299">
        <v>500000</v>
      </c>
      <c r="E268" s="352" t="s">
        <v>53</v>
      </c>
      <c r="F268" s="300" t="s">
        <v>12</v>
      </c>
      <c r="G268" s="333"/>
      <c r="H268" s="25"/>
      <c r="I268" s="310"/>
      <c r="J268" s="25"/>
      <c r="K268" s="306"/>
      <c r="L268" s="25"/>
      <c r="M268" s="306"/>
      <c r="N268" s="25"/>
      <c r="O268" s="306"/>
      <c r="P268" s="25"/>
      <c r="Q268" s="306"/>
      <c r="R268" s="25"/>
      <c r="U268" s="302">
        <f t="shared" si="7"/>
        <v>500000</v>
      </c>
    </row>
    <row r="269" spans="1:21" ht="18" customHeight="1" x14ac:dyDescent="0.2">
      <c r="A269" s="26"/>
      <c r="B269" s="317" t="s">
        <v>142</v>
      </c>
      <c r="C269" s="304" t="s">
        <v>290</v>
      </c>
      <c r="D269" s="318" t="s">
        <v>5</v>
      </c>
      <c r="E269" s="354" t="s">
        <v>7</v>
      </c>
      <c r="F269" s="318" t="s">
        <v>16</v>
      </c>
      <c r="G269" s="350"/>
      <c r="H269" s="26"/>
      <c r="I269" s="313"/>
      <c r="J269" s="26"/>
      <c r="K269" s="28"/>
      <c r="L269" s="26"/>
      <c r="M269" s="28"/>
      <c r="N269" s="26"/>
      <c r="O269" s="28"/>
      <c r="P269" s="26"/>
      <c r="Q269" s="28"/>
      <c r="R269" s="26"/>
      <c r="U269" s="302" t="str">
        <f t="shared" si="7"/>
        <v>(งบ ทต.)</v>
      </c>
    </row>
    <row r="270" spans="1:21" ht="18" customHeight="1" x14ac:dyDescent="0.2">
      <c r="A270" s="27"/>
      <c r="B270" s="324" t="s">
        <v>290</v>
      </c>
      <c r="C270" s="379" t="s">
        <v>159</v>
      </c>
      <c r="D270" s="326"/>
      <c r="E270" s="376"/>
      <c r="F270" s="322"/>
      <c r="G270" s="335"/>
      <c r="H270" s="27"/>
      <c r="I270" s="343"/>
      <c r="J270" s="27"/>
      <c r="K270" s="345"/>
      <c r="L270" s="27"/>
      <c r="M270" s="345"/>
      <c r="N270" s="27"/>
      <c r="O270" s="345"/>
      <c r="P270" s="27"/>
      <c r="Q270" s="345"/>
      <c r="R270" s="27"/>
      <c r="U270" s="302">
        <f t="shared" si="7"/>
        <v>0</v>
      </c>
    </row>
    <row r="271" spans="1:21" ht="15.75" customHeight="1" x14ac:dyDescent="0.2">
      <c r="A271" s="488">
        <v>9</v>
      </c>
      <c r="B271" s="488"/>
      <c r="C271" s="488"/>
      <c r="D271" s="488"/>
      <c r="E271" s="488"/>
      <c r="F271" s="488"/>
      <c r="G271" s="488"/>
      <c r="H271" s="488"/>
      <c r="I271" s="488"/>
      <c r="J271" s="488"/>
      <c r="K271" s="488"/>
      <c r="L271" s="488"/>
      <c r="M271" s="488"/>
      <c r="N271" s="488"/>
      <c r="O271" s="488"/>
      <c r="P271" s="488"/>
      <c r="Q271" s="488"/>
      <c r="R271" s="488"/>
      <c r="T271" s="286">
        <v>10</v>
      </c>
      <c r="U271" s="302">
        <f>SUM(U249:U270)</f>
        <v>780000</v>
      </c>
    </row>
    <row r="272" spans="1:21" ht="18" customHeight="1" x14ac:dyDescent="0.2">
      <c r="A272" s="28"/>
      <c r="B272" s="337"/>
      <c r="C272" s="288"/>
      <c r="D272" s="28"/>
      <c r="E272" s="28"/>
      <c r="F272" s="28"/>
      <c r="G272" s="288"/>
      <c r="H272" s="288"/>
      <c r="I272" s="288"/>
      <c r="J272" s="288"/>
      <c r="K272" s="288"/>
      <c r="L272" s="288"/>
      <c r="M272" s="288"/>
      <c r="N272" s="288"/>
      <c r="O272" s="288"/>
      <c r="P272" s="288"/>
      <c r="Q272" s="288"/>
      <c r="R272" s="288"/>
    </row>
    <row r="273" spans="1:21" ht="18" customHeight="1" x14ac:dyDescent="0.2">
      <c r="A273" s="28"/>
      <c r="B273" s="337"/>
      <c r="C273" s="288"/>
      <c r="D273" s="28"/>
      <c r="E273" s="28"/>
      <c r="F273" s="28"/>
      <c r="G273" s="288"/>
      <c r="H273" s="288"/>
      <c r="I273" s="288"/>
      <c r="J273" s="288"/>
      <c r="K273" s="288"/>
      <c r="L273" s="288"/>
      <c r="M273" s="288"/>
      <c r="N273" s="288"/>
      <c r="O273" s="288"/>
      <c r="P273" s="288"/>
      <c r="Q273" s="288"/>
      <c r="R273" s="288"/>
    </row>
    <row r="274" spans="1:21" ht="18" customHeight="1" x14ac:dyDescent="0.2">
      <c r="A274" s="28"/>
      <c r="B274" s="337"/>
      <c r="C274" s="288"/>
      <c r="D274" s="28"/>
      <c r="E274" s="28"/>
      <c r="F274" s="28"/>
      <c r="G274" s="288"/>
      <c r="H274" s="288"/>
      <c r="I274" s="288"/>
      <c r="J274" s="288"/>
      <c r="K274" s="288"/>
      <c r="L274" s="288"/>
      <c r="M274" s="288"/>
      <c r="N274" s="288"/>
      <c r="O274" s="288"/>
      <c r="P274" s="288"/>
      <c r="Q274" s="288"/>
      <c r="R274" s="288"/>
    </row>
    <row r="275" spans="1:21" ht="18" customHeight="1" x14ac:dyDescent="0.2">
      <c r="A275" s="287">
        <v>4</v>
      </c>
      <c r="B275" s="287" t="s">
        <v>45</v>
      </c>
      <c r="C275" s="290"/>
      <c r="D275" s="290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</row>
    <row r="276" spans="1:21" ht="18" customHeight="1" x14ac:dyDescent="0.2">
      <c r="A276" s="290"/>
      <c r="B276" s="287" t="s">
        <v>56</v>
      </c>
      <c r="C276" s="290"/>
      <c r="D276" s="290"/>
      <c r="E276" s="290"/>
      <c r="F276" s="290"/>
      <c r="G276" s="288"/>
      <c r="H276" s="288"/>
      <c r="I276" s="28"/>
      <c r="J276" s="288"/>
      <c r="K276" s="28"/>
      <c r="L276" s="288"/>
      <c r="M276" s="288"/>
      <c r="N276" s="288"/>
      <c r="O276" s="288"/>
      <c r="P276" s="288"/>
      <c r="Q276" s="288"/>
      <c r="R276" s="288"/>
    </row>
    <row r="277" spans="1:21" ht="18" customHeight="1" x14ac:dyDescent="0.2">
      <c r="A277" s="290"/>
      <c r="B277" s="287"/>
      <c r="C277" s="290"/>
      <c r="D277" s="290"/>
      <c r="E277" s="290"/>
      <c r="F277" s="290"/>
      <c r="G277" s="288"/>
      <c r="H277" s="288"/>
      <c r="I277" s="28"/>
      <c r="J277" s="288"/>
      <c r="K277" s="28"/>
      <c r="L277" s="288"/>
      <c r="M277" s="288"/>
      <c r="N277" s="288"/>
      <c r="O277" s="288"/>
      <c r="P277" s="288"/>
      <c r="Q277" s="288"/>
      <c r="R277" s="288"/>
    </row>
    <row r="278" spans="1:21" ht="18" customHeight="1" x14ac:dyDescent="0.2">
      <c r="A278" s="481" t="s">
        <v>0</v>
      </c>
      <c r="B278" s="483" t="s">
        <v>4</v>
      </c>
      <c r="C278" s="483" t="s">
        <v>1</v>
      </c>
      <c r="D278" s="292" t="s">
        <v>3</v>
      </c>
      <c r="E278" s="292" t="s">
        <v>59</v>
      </c>
      <c r="F278" s="292" t="s">
        <v>61</v>
      </c>
      <c r="G278" s="485" t="s">
        <v>146</v>
      </c>
      <c r="H278" s="486"/>
      <c r="I278" s="487"/>
      <c r="J278" s="485" t="s">
        <v>145</v>
      </c>
      <c r="K278" s="486"/>
      <c r="L278" s="486"/>
      <c r="M278" s="486"/>
      <c r="N278" s="486"/>
      <c r="O278" s="486"/>
      <c r="P278" s="486"/>
      <c r="Q278" s="486"/>
      <c r="R278" s="487"/>
    </row>
    <row r="279" spans="1:21" ht="18" customHeight="1" x14ac:dyDescent="0.2">
      <c r="A279" s="482"/>
      <c r="B279" s="484"/>
      <c r="C279" s="484"/>
      <c r="D279" s="293" t="s">
        <v>2</v>
      </c>
      <c r="E279" s="293" t="s">
        <v>60</v>
      </c>
      <c r="F279" s="294" t="s">
        <v>60</v>
      </c>
      <c r="G279" s="295" t="s">
        <v>62</v>
      </c>
      <c r="H279" s="295" t="s">
        <v>63</v>
      </c>
      <c r="I279" s="295" t="s">
        <v>64</v>
      </c>
      <c r="J279" s="295" t="s">
        <v>65</v>
      </c>
      <c r="K279" s="295" t="s">
        <v>66</v>
      </c>
      <c r="L279" s="295" t="s">
        <v>67</v>
      </c>
      <c r="M279" s="295" t="s">
        <v>68</v>
      </c>
      <c r="N279" s="295" t="s">
        <v>69</v>
      </c>
      <c r="O279" s="295" t="s">
        <v>70</v>
      </c>
      <c r="P279" s="295" t="s">
        <v>71</v>
      </c>
      <c r="Q279" s="295" t="s">
        <v>72</v>
      </c>
      <c r="R279" s="295" t="s">
        <v>73</v>
      </c>
    </row>
    <row r="280" spans="1:21" ht="18" customHeight="1" x14ac:dyDescent="0.2">
      <c r="A280" s="25">
        <v>1</v>
      </c>
      <c r="B280" s="301" t="s">
        <v>299</v>
      </c>
      <c r="C280" s="301" t="s">
        <v>300</v>
      </c>
      <c r="D280" s="299">
        <v>289300</v>
      </c>
      <c r="E280" s="300" t="s">
        <v>74</v>
      </c>
      <c r="F280" s="325" t="s">
        <v>12</v>
      </c>
      <c r="G280" s="301"/>
      <c r="H280" s="301"/>
      <c r="I280" s="301"/>
      <c r="J280" s="301"/>
      <c r="K280" s="301"/>
      <c r="L280" s="301"/>
      <c r="M280" s="301"/>
      <c r="N280" s="301"/>
      <c r="O280" s="301"/>
      <c r="P280" s="301"/>
      <c r="Q280" s="301"/>
      <c r="R280" s="301"/>
      <c r="U280" s="302">
        <f>D280</f>
        <v>289300</v>
      </c>
    </row>
    <row r="281" spans="1:21" ht="18" customHeight="1" x14ac:dyDescent="0.2">
      <c r="A281" s="27"/>
      <c r="B281" s="324"/>
      <c r="C281" s="321"/>
      <c r="D281" s="27" t="s">
        <v>84</v>
      </c>
      <c r="E281" s="27" t="s">
        <v>7</v>
      </c>
      <c r="F281" s="27"/>
      <c r="G281" s="371"/>
      <c r="H281" s="371"/>
      <c r="I281" s="371"/>
      <c r="J281" s="371"/>
      <c r="K281" s="371"/>
      <c r="L281" s="371"/>
      <c r="M281" s="371"/>
      <c r="N281" s="371"/>
      <c r="O281" s="371"/>
      <c r="P281" s="371"/>
      <c r="Q281" s="371"/>
      <c r="R281" s="371"/>
      <c r="U281" s="302" t="str">
        <f t="shared" ref="U281:U291" si="8">D281</f>
        <v>( งบ ทต.)</v>
      </c>
    </row>
    <row r="282" spans="1:21" ht="18" customHeight="1" x14ac:dyDescent="0.2">
      <c r="A282" s="25">
        <v>2</v>
      </c>
      <c r="B282" s="307" t="s">
        <v>114</v>
      </c>
      <c r="C282" s="301" t="s">
        <v>251</v>
      </c>
      <c r="D282" s="299">
        <v>20000</v>
      </c>
      <c r="E282" s="300" t="s">
        <v>74</v>
      </c>
      <c r="F282" s="325" t="s">
        <v>12</v>
      </c>
      <c r="G282" s="300"/>
      <c r="H282" s="300"/>
      <c r="I282" s="300"/>
      <c r="J282" s="301"/>
      <c r="K282" s="301"/>
      <c r="L282" s="301"/>
      <c r="M282" s="301"/>
      <c r="N282" s="301"/>
      <c r="O282" s="301"/>
      <c r="P282" s="301"/>
      <c r="Q282" s="301"/>
      <c r="R282" s="301"/>
      <c r="U282" s="302">
        <f t="shared" si="8"/>
        <v>20000</v>
      </c>
    </row>
    <row r="283" spans="1:21" ht="18" customHeight="1" x14ac:dyDescent="0.2">
      <c r="A283" s="26"/>
      <c r="B283" s="388" t="s">
        <v>332</v>
      </c>
      <c r="C283" s="304" t="s">
        <v>252</v>
      </c>
      <c r="D283" s="26" t="s">
        <v>85</v>
      </c>
      <c r="E283" s="26" t="s">
        <v>7</v>
      </c>
      <c r="F283" s="26"/>
      <c r="G283" s="318"/>
      <c r="H283" s="318"/>
      <c r="I283" s="318"/>
      <c r="J283" s="304"/>
      <c r="K283" s="361"/>
      <c r="L283" s="304"/>
      <c r="M283" s="304"/>
      <c r="N283" s="304"/>
      <c r="O283" s="304"/>
      <c r="P283" s="304"/>
      <c r="Q283" s="304"/>
      <c r="R283" s="304"/>
      <c r="U283" s="302" t="str">
        <f t="shared" si="8"/>
        <v>( งบ ทต)</v>
      </c>
    </row>
    <row r="284" spans="1:21" ht="18" customHeight="1" x14ac:dyDescent="0.2">
      <c r="A284" s="25">
        <v>3</v>
      </c>
      <c r="B284" s="307" t="s">
        <v>106</v>
      </c>
      <c r="C284" s="389" t="s">
        <v>255</v>
      </c>
      <c r="D284" s="299">
        <v>5000</v>
      </c>
      <c r="E284" s="299" t="s">
        <v>74</v>
      </c>
      <c r="F284" s="325" t="s">
        <v>12</v>
      </c>
      <c r="G284" s="390"/>
      <c r="H284" s="300"/>
      <c r="I284" s="25"/>
      <c r="J284" s="301"/>
      <c r="K284" s="301"/>
      <c r="L284" s="301"/>
      <c r="M284" s="301"/>
      <c r="N284" s="301"/>
      <c r="O284" s="301"/>
      <c r="P284" s="25"/>
      <c r="Q284" s="301"/>
      <c r="R284" s="301"/>
      <c r="U284" s="302">
        <f t="shared" si="8"/>
        <v>5000</v>
      </c>
    </row>
    <row r="285" spans="1:21" ht="18" customHeight="1" x14ac:dyDescent="0.2">
      <c r="A285" s="27"/>
      <c r="B285" s="344"/>
      <c r="C285" s="321" t="s">
        <v>256</v>
      </c>
      <c r="D285" s="27" t="s">
        <v>58</v>
      </c>
      <c r="E285" s="27" t="s">
        <v>7</v>
      </c>
      <c r="F285" s="27"/>
      <c r="G285" s="387"/>
      <c r="H285" s="322"/>
      <c r="I285" s="27"/>
      <c r="J285" s="321"/>
      <c r="K285" s="321"/>
      <c r="L285" s="321"/>
      <c r="M285" s="321"/>
      <c r="N285" s="321"/>
      <c r="O285" s="321"/>
      <c r="P285" s="321"/>
      <c r="Q285" s="321"/>
      <c r="R285" s="321"/>
      <c r="U285" s="302" t="str">
        <f t="shared" si="8"/>
        <v>(งบ ทต)</v>
      </c>
    </row>
    <row r="286" spans="1:21" ht="18" customHeight="1" x14ac:dyDescent="0.2">
      <c r="A286" s="26">
        <v>4</v>
      </c>
      <c r="B286" s="304" t="s">
        <v>257</v>
      </c>
      <c r="C286" s="304" t="s">
        <v>258</v>
      </c>
      <c r="D286" s="328">
        <v>3000</v>
      </c>
      <c r="E286" s="318" t="s">
        <v>74</v>
      </c>
      <c r="F286" s="355" t="s">
        <v>12</v>
      </c>
      <c r="G286" s="363"/>
      <c r="H286" s="26"/>
      <c r="I286" s="26"/>
      <c r="J286" s="304"/>
      <c r="K286" s="361"/>
      <c r="L286" s="304"/>
      <c r="M286" s="304"/>
      <c r="N286" s="304"/>
      <c r="O286" s="26"/>
      <c r="P286" s="304"/>
      <c r="Q286" s="304"/>
      <c r="R286" s="304"/>
      <c r="U286" s="302">
        <f t="shared" si="8"/>
        <v>3000</v>
      </c>
    </row>
    <row r="287" spans="1:21" ht="18" customHeight="1" x14ac:dyDescent="0.2">
      <c r="A287" s="304"/>
      <c r="B287" s="337" t="s">
        <v>333</v>
      </c>
      <c r="C287" s="304" t="s">
        <v>259</v>
      </c>
      <c r="D287" s="26" t="s">
        <v>58</v>
      </c>
      <c r="E287" s="26" t="s">
        <v>7</v>
      </c>
      <c r="F287" s="26"/>
      <c r="G287" s="363"/>
      <c r="H287" s="26"/>
      <c r="I287" s="26"/>
      <c r="J287" s="304"/>
      <c r="K287" s="304"/>
      <c r="L287" s="304"/>
      <c r="M287" s="304"/>
      <c r="N287" s="304"/>
      <c r="O287" s="304"/>
      <c r="P287" s="304"/>
      <c r="Q287" s="304"/>
      <c r="R287" s="304"/>
      <c r="U287" s="302" t="str">
        <f t="shared" si="8"/>
        <v>(งบ ทต)</v>
      </c>
    </row>
    <row r="288" spans="1:21" ht="18" customHeight="1" x14ac:dyDescent="0.2">
      <c r="A288" s="333">
        <v>5</v>
      </c>
      <c r="B288" s="329" t="s">
        <v>131</v>
      </c>
      <c r="C288" s="301" t="s">
        <v>132</v>
      </c>
      <c r="D288" s="391">
        <v>120000</v>
      </c>
      <c r="E288" s="299" t="s">
        <v>74</v>
      </c>
      <c r="F288" s="392" t="s">
        <v>12</v>
      </c>
      <c r="G288" s="330"/>
      <c r="H288" s="330"/>
      <c r="I288" s="301"/>
      <c r="J288" s="307"/>
      <c r="K288" s="330"/>
      <c r="L288" s="301"/>
      <c r="M288" s="346"/>
      <c r="N288" s="346"/>
      <c r="O288" s="301"/>
      <c r="P288" s="307"/>
      <c r="Q288" s="301"/>
      <c r="R288" s="346"/>
      <c r="U288" s="302">
        <f t="shared" si="8"/>
        <v>120000</v>
      </c>
    </row>
    <row r="289" spans="1:21" ht="18" customHeight="1" x14ac:dyDescent="0.2">
      <c r="A289" s="350"/>
      <c r="B289" s="388"/>
      <c r="C289" s="304" t="s">
        <v>133</v>
      </c>
      <c r="D289" s="350" t="s">
        <v>84</v>
      </c>
      <c r="E289" s="26" t="s">
        <v>7</v>
      </c>
      <c r="F289" s="28"/>
      <c r="G289" s="393"/>
      <c r="H289" s="393"/>
      <c r="I289" s="394"/>
      <c r="J289" s="373"/>
      <c r="K289" s="393"/>
      <c r="L289" s="394"/>
      <c r="M289" s="395"/>
      <c r="N289" s="395"/>
      <c r="O289" s="394"/>
      <c r="P289" s="373"/>
      <c r="Q289" s="394"/>
      <c r="R289" s="395"/>
      <c r="U289" s="302" t="str">
        <f t="shared" si="8"/>
        <v>( งบ ทต.)</v>
      </c>
    </row>
    <row r="290" spans="1:21" ht="18" customHeight="1" x14ac:dyDescent="0.2">
      <c r="A290" s="25">
        <v>6</v>
      </c>
      <c r="B290" s="301" t="s">
        <v>105</v>
      </c>
      <c r="C290" s="301" t="s">
        <v>253</v>
      </c>
      <c r="D290" s="299">
        <v>30000</v>
      </c>
      <c r="E290" s="299" t="s">
        <v>74</v>
      </c>
      <c r="F290" s="325" t="s">
        <v>12</v>
      </c>
      <c r="G290" s="301"/>
      <c r="H290" s="301"/>
      <c r="I290" s="301"/>
      <c r="J290" s="301"/>
      <c r="K290" s="301"/>
      <c r="L290" s="301"/>
      <c r="M290" s="301"/>
      <c r="N290" s="301"/>
      <c r="O290" s="301"/>
      <c r="P290" s="301"/>
      <c r="Q290" s="301"/>
      <c r="R290" s="301"/>
      <c r="U290" s="302">
        <f t="shared" si="8"/>
        <v>30000</v>
      </c>
    </row>
    <row r="291" spans="1:21" ht="18" customHeight="1" x14ac:dyDescent="0.2">
      <c r="A291" s="27"/>
      <c r="B291" s="321"/>
      <c r="C291" s="321" t="s">
        <v>254</v>
      </c>
      <c r="D291" s="27" t="s">
        <v>58</v>
      </c>
      <c r="E291" s="27" t="s">
        <v>7</v>
      </c>
      <c r="F291" s="27"/>
      <c r="G291" s="321"/>
      <c r="H291" s="321"/>
      <c r="I291" s="321"/>
      <c r="J291" s="321"/>
      <c r="K291" s="321"/>
      <c r="L291" s="321"/>
      <c r="M291" s="321"/>
      <c r="N291" s="321"/>
      <c r="O291" s="321"/>
      <c r="P291" s="321"/>
      <c r="Q291" s="321"/>
      <c r="R291" s="321"/>
      <c r="U291" s="302" t="str">
        <f t="shared" si="8"/>
        <v>(งบ ทต)</v>
      </c>
    </row>
    <row r="292" spans="1:21" ht="18" customHeight="1" x14ac:dyDescent="0.2">
      <c r="A292" s="28"/>
      <c r="B292" s="337"/>
      <c r="C292" s="288"/>
      <c r="D292" s="28"/>
      <c r="E292" s="28"/>
      <c r="F292" s="28"/>
      <c r="G292" s="373"/>
      <c r="H292" s="373"/>
      <c r="I292" s="373"/>
      <c r="J292" s="373"/>
      <c r="K292" s="373"/>
      <c r="L292" s="373"/>
      <c r="M292" s="373"/>
      <c r="N292" s="373"/>
      <c r="O292" s="373"/>
      <c r="P292" s="373"/>
      <c r="Q292" s="373"/>
      <c r="R292" s="373"/>
      <c r="T292" s="286">
        <v>6</v>
      </c>
      <c r="U292" s="302">
        <f>SUM(U280:U291)</f>
        <v>467300</v>
      </c>
    </row>
    <row r="293" spans="1:21" ht="18" customHeight="1" x14ac:dyDescent="0.2">
      <c r="A293" s="28"/>
      <c r="B293" s="337"/>
      <c r="C293" s="288"/>
      <c r="D293" s="28"/>
      <c r="E293" s="28"/>
      <c r="F293" s="28"/>
      <c r="G293" s="373"/>
      <c r="H293" s="373"/>
      <c r="I293" s="373"/>
      <c r="J293" s="373"/>
      <c r="K293" s="373"/>
      <c r="L293" s="373"/>
      <c r="M293" s="373"/>
      <c r="N293" s="373"/>
      <c r="O293" s="373"/>
      <c r="P293" s="373"/>
      <c r="Q293" s="373"/>
      <c r="R293" s="373"/>
    </row>
    <row r="294" spans="1:21" ht="18" customHeight="1" x14ac:dyDescent="0.2">
      <c r="A294" s="28"/>
      <c r="B294" s="337"/>
      <c r="C294" s="288"/>
      <c r="D294" s="28"/>
      <c r="E294" s="28"/>
      <c r="F294" s="28"/>
      <c r="G294" s="373"/>
      <c r="H294" s="373"/>
      <c r="I294" s="373"/>
      <c r="J294" s="373"/>
      <c r="K294" s="373"/>
      <c r="L294" s="373"/>
      <c r="M294" s="373"/>
      <c r="N294" s="373"/>
      <c r="O294" s="373"/>
      <c r="P294" s="373"/>
      <c r="Q294" s="373"/>
      <c r="R294" s="373"/>
    </row>
    <row r="295" spans="1:21" ht="18" customHeight="1" x14ac:dyDescent="0.2">
      <c r="A295" s="28"/>
      <c r="B295" s="290"/>
      <c r="C295" s="290"/>
      <c r="D295" s="290"/>
      <c r="E295" s="290"/>
      <c r="F295" s="290"/>
      <c r="G295" s="290"/>
      <c r="H295" s="290"/>
      <c r="I295" s="290"/>
      <c r="J295" s="290"/>
      <c r="K295" s="290"/>
      <c r="L295" s="290"/>
      <c r="M295" s="290"/>
      <c r="N295" s="290"/>
      <c r="O295" s="290"/>
      <c r="P295" s="290"/>
      <c r="Q295" s="290"/>
      <c r="R295" s="290"/>
    </row>
    <row r="296" spans="1:21" ht="18" customHeight="1" x14ac:dyDescent="0.2">
      <c r="A296" s="28"/>
      <c r="B296" s="290"/>
      <c r="C296" s="290"/>
      <c r="D296" s="290"/>
      <c r="E296" s="290"/>
      <c r="F296" s="290"/>
      <c r="G296" s="290"/>
      <c r="H296" s="290"/>
      <c r="I296" s="290"/>
      <c r="J296" s="290"/>
      <c r="K296" s="290"/>
      <c r="L296" s="290"/>
      <c r="M296" s="290"/>
      <c r="N296" s="290"/>
      <c r="O296" s="290"/>
      <c r="P296" s="290"/>
      <c r="Q296" s="290"/>
      <c r="R296" s="290"/>
    </row>
    <row r="297" spans="1:21" ht="18" customHeight="1" x14ac:dyDescent="0.2">
      <c r="A297" s="28"/>
      <c r="B297" s="290"/>
      <c r="C297" s="290"/>
      <c r="D297" s="290"/>
      <c r="E297" s="290"/>
      <c r="F297" s="290"/>
      <c r="G297" s="290"/>
      <c r="H297" s="290"/>
      <c r="I297" s="290"/>
      <c r="J297" s="290"/>
      <c r="K297" s="290"/>
      <c r="L297" s="290"/>
      <c r="M297" s="290"/>
      <c r="N297" s="290"/>
      <c r="O297" s="290"/>
      <c r="P297" s="290"/>
      <c r="Q297" s="290"/>
      <c r="R297" s="290"/>
    </row>
    <row r="298" spans="1:21" ht="18" customHeight="1" x14ac:dyDescent="0.2">
      <c r="A298" s="28"/>
      <c r="B298" s="290"/>
      <c r="C298" s="290"/>
      <c r="D298" s="290"/>
      <c r="E298" s="290"/>
      <c r="F298" s="290"/>
      <c r="G298" s="290"/>
      <c r="H298" s="290"/>
      <c r="I298" s="290"/>
      <c r="J298" s="290"/>
      <c r="K298" s="290"/>
      <c r="L298" s="290"/>
      <c r="M298" s="290"/>
      <c r="N298" s="290"/>
      <c r="O298" s="290"/>
      <c r="P298" s="290"/>
      <c r="Q298" s="290"/>
      <c r="R298" s="290"/>
    </row>
    <row r="299" spans="1:21" ht="18" customHeight="1" x14ac:dyDescent="0.2">
      <c r="A299" s="28"/>
      <c r="B299" s="290"/>
      <c r="C299" s="290"/>
      <c r="D299" s="290"/>
      <c r="E299" s="290"/>
      <c r="F299" s="290"/>
      <c r="G299" s="290"/>
      <c r="H299" s="290"/>
      <c r="I299" s="290"/>
      <c r="J299" s="290"/>
      <c r="K299" s="290"/>
      <c r="L299" s="290"/>
      <c r="M299" s="290"/>
      <c r="N299" s="290"/>
      <c r="O299" s="290"/>
      <c r="P299" s="290"/>
      <c r="Q299" s="290"/>
      <c r="R299" s="290"/>
    </row>
    <row r="300" spans="1:21" ht="18" customHeight="1" x14ac:dyDescent="0.2">
      <c r="A300" s="28"/>
      <c r="B300" s="290"/>
      <c r="C300" s="290"/>
      <c r="D300" s="290"/>
      <c r="E300" s="290"/>
      <c r="F300" s="290"/>
      <c r="G300" s="290"/>
      <c r="H300" s="290"/>
      <c r="I300" s="290"/>
      <c r="J300" s="290"/>
      <c r="K300" s="290"/>
      <c r="L300" s="290"/>
      <c r="M300" s="290"/>
      <c r="N300" s="290"/>
      <c r="O300" s="290"/>
      <c r="P300" s="290"/>
      <c r="Q300" s="290"/>
      <c r="R300" s="290"/>
    </row>
    <row r="301" spans="1:21" ht="18" customHeight="1" x14ac:dyDescent="0.2">
      <c r="A301" s="488">
        <v>10</v>
      </c>
      <c r="B301" s="488"/>
      <c r="C301" s="488"/>
      <c r="D301" s="488"/>
      <c r="E301" s="488"/>
      <c r="F301" s="488"/>
      <c r="G301" s="488"/>
      <c r="H301" s="488"/>
      <c r="I301" s="488"/>
      <c r="J301" s="488"/>
      <c r="K301" s="488"/>
      <c r="L301" s="488"/>
      <c r="M301" s="488"/>
      <c r="N301" s="488"/>
      <c r="O301" s="488"/>
      <c r="P301" s="488"/>
      <c r="Q301" s="488"/>
      <c r="R301" s="488"/>
    </row>
    <row r="302" spans="1:21" ht="18" customHeight="1" x14ac:dyDescent="0.2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</row>
    <row r="303" spans="1:21" ht="18" customHeight="1" x14ac:dyDescent="0.2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</row>
    <row r="304" spans="1:21" ht="18" customHeight="1" x14ac:dyDescent="0.2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</row>
    <row r="305" spans="1:21" ht="18" customHeight="1" x14ac:dyDescent="0.2">
      <c r="A305" s="287">
        <v>4</v>
      </c>
      <c r="B305" s="287" t="s">
        <v>45</v>
      </c>
      <c r="C305" s="290"/>
      <c r="D305" s="290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</row>
    <row r="306" spans="1:21" ht="18" customHeight="1" x14ac:dyDescent="0.2">
      <c r="A306" s="287"/>
      <c r="B306" s="287" t="s">
        <v>57</v>
      </c>
      <c r="C306" s="290"/>
      <c r="D306" s="290"/>
      <c r="E306" s="290"/>
      <c r="F306" s="290"/>
      <c r="G306" s="288"/>
      <c r="H306" s="288"/>
      <c r="I306" s="288"/>
      <c r="J306" s="288"/>
      <c r="K306" s="288"/>
      <c r="L306" s="290"/>
      <c r="M306" s="290"/>
      <c r="N306" s="290"/>
      <c r="O306" s="290"/>
      <c r="P306" s="290"/>
      <c r="Q306" s="290"/>
      <c r="R306" s="290"/>
    </row>
    <row r="307" spans="1:21" ht="18" customHeight="1" x14ac:dyDescent="0.2">
      <c r="A307" s="396"/>
      <c r="B307" s="287"/>
      <c r="C307" s="290"/>
      <c r="D307" s="290"/>
      <c r="E307" s="290"/>
      <c r="F307" s="290"/>
      <c r="G307" s="288"/>
      <c r="H307" s="288"/>
      <c r="I307" s="288"/>
      <c r="J307" s="288"/>
      <c r="K307" s="288"/>
      <c r="L307" s="290"/>
      <c r="M307" s="290"/>
      <c r="N307" s="290"/>
      <c r="O307" s="290"/>
      <c r="P307" s="290"/>
      <c r="Q307" s="290"/>
      <c r="R307" s="290"/>
    </row>
    <row r="308" spans="1:21" ht="18" customHeight="1" x14ac:dyDescent="0.2">
      <c r="A308" s="481" t="s">
        <v>0</v>
      </c>
      <c r="B308" s="483" t="s">
        <v>4</v>
      </c>
      <c r="C308" s="483" t="s">
        <v>1</v>
      </c>
      <c r="D308" s="292" t="s">
        <v>3</v>
      </c>
      <c r="E308" s="292" t="s">
        <v>59</v>
      </c>
      <c r="F308" s="292" t="s">
        <v>61</v>
      </c>
      <c r="G308" s="485" t="s">
        <v>146</v>
      </c>
      <c r="H308" s="486"/>
      <c r="I308" s="487"/>
      <c r="J308" s="485" t="s">
        <v>145</v>
      </c>
      <c r="K308" s="486"/>
      <c r="L308" s="486"/>
      <c r="M308" s="486"/>
      <c r="N308" s="486"/>
      <c r="O308" s="486"/>
      <c r="P308" s="486"/>
      <c r="Q308" s="486"/>
      <c r="R308" s="487"/>
    </row>
    <row r="309" spans="1:21" ht="18" customHeight="1" x14ac:dyDescent="0.2">
      <c r="A309" s="482"/>
      <c r="B309" s="484"/>
      <c r="C309" s="484"/>
      <c r="D309" s="293" t="s">
        <v>2</v>
      </c>
      <c r="E309" s="293" t="s">
        <v>60</v>
      </c>
      <c r="F309" s="294" t="s">
        <v>60</v>
      </c>
      <c r="G309" s="295" t="s">
        <v>62</v>
      </c>
      <c r="H309" s="295" t="s">
        <v>63</v>
      </c>
      <c r="I309" s="295" t="s">
        <v>64</v>
      </c>
      <c r="J309" s="295" t="s">
        <v>65</v>
      </c>
      <c r="K309" s="295" t="s">
        <v>66</v>
      </c>
      <c r="L309" s="295" t="s">
        <v>67</v>
      </c>
      <c r="M309" s="295" t="s">
        <v>68</v>
      </c>
      <c r="N309" s="295" t="s">
        <v>69</v>
      </c>
      <c r="O309" s="295" t="s">
        <v>70</v>
      </c>
      <c r="P309" s="295" t="s">
        <v>71</v>
      </c>
      <c r="Q309" s="295" t="s">
        <v>72</v>
      </c>
      <c r="R309" s="295" t="s">
        <v>73</v>
      </c>
    </row>
    <row r="310" spans="1:21" ht="18" customHeight="1" x14ac:dyDescent="0.2">
      <c r="A310" s="25">
        <v>1</v>
      </c>
      <c r="B310" s="301" t="s">
        <v>89</v>
      </c>
      <c r="C310" s="301" t="s">
        <v>335</v>
      </c>
      <c r="D310" s="299">
        <v>5000</v>
      </c>
      <c r="E310" s="300" t="s">
        <v>74</v>
      </c>
      <c r="F310" s="325" t="s">
        <v>12</v>
      </c>
      <c r="G310" s="301"/>
      <c r="H310" s="301"/>
      <c r="I310" s="301"/>
      <c r="J310" s="301"/>
      <c r="K310" s="301"/>
      <c r="L310" s="301"/>
      <c r="M310" s="301"/>
      <c r="N310" s="301"/>
      <c r="O310" s="301"/>
      <c r="P310" s="301"/>
      <c r="Q310" s="301"/>
      <c r="R310" s="301"/>
      <c r="U310" s="302">
        <f>D310</f>
        <v>5000</v>
      </c>
    </row>
    <row r="311" spans="1:21" ht="18" customHeight="1" x14ac:dyDescent="0.2">
      <c r="A311" s="26"/>
      <c r="B311" s="317"/>
      <c r="C311" s="304" t="s">
        <v>263</v>
      </c>
      <c r="D311" s="26" t="s">
        <v>84</v>
      </c>
      <c r="E311" s="26" t="s">
        <v>7</v>
      </c>
      <c r="F311" s="26"/>
      <c r="G311" s="394"/>
      <c r="H311" s="394"/>
      <c r="I311" s="394"/>
      <c r="J311" s="394"/>
      <c r="K311" s="394"/>
      <c r="L311" s="394"/>
      <c r="M311" s="394"/>
      <c r="N311" s="394"/>
      <c r="O311" s="394"/>
      <c r="P311" s="394"/>
      <c r="Q311" s="394"/>
      <c r="R311" s="394"/>
      <c r="U311" s="302" t="str">
        <f t="shared" ref="U311:U313" si="9">D311</f>
        <v>( งบ ทต.)</v>
      </c>
    </row>
    <row r="312" spans="1:21" ht="18" customHeight="1" x14ac:dyDescent="0.2">
      <c r="A312" s="25">
        <v>2</v>
      </c>
      <c r="B312" s="301" t="s">
        <v>260</v>
      </c>
      <c r="C312" s="301" t="s">
        <v>261</v>
      </c>
      <c r="D312" s="299">
        <v>3000</v>
      </c>
      <c r="E312" s="299" t="s">
        <v>74</v>
      </c>
      <c r="F312" s="325" t="s">
        <v>12</v>
      </c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U312" s="302">
        <f t="shared" si="9"/>
        <v>3000</v>
      </c>
    </row>
    <row r="313" spans="1:21" ht="18" customHeight="1" x14ac:dyDescent="0.2">
      <c r="A313" s="27"/>
      <c r="B313" s="324" t="s">
        <v>334</v>
      </c>
      <c r="C313" s="321" t="s">
        <v>262</v>
      </c>
      <c r="D313" s="27" t="s">
        <v>84</v>
      </c>
      <c r="E313" s="27" t="s">
        <v>7</v>
      </c>
      <c r="F313" s="27"/>
      <c r="G313" s="321"/>
      <c r="H313" s="321"/>
      <c r="I313" s="321"/>
      <c r="J313" s="321"/>
      <c r="K313" s="321"/>
      <c r="L313" s="321"/>
      <c r="M313" s="321"/>
      <c r="N313" s="321"/>
      <c r="O313" s="321"/>
      <c r="P313" s="321"/>
      <c r="Q313" s="321"/>
      <c r="R313" s="321"/>
      <c r="U313" s="302" t="str">
        <f t="shared" si="9"/>
        <v>( งบ ทต.)</v>
      </c>
    </row>
    <row r="314" spans="1:21" ht="18" customHeight="1" x14ac:dyDescent="0.2">
      <c r="A314" s="28"/>
      <c r="B314" s="337"/>
      <c r="C314" s="288"/>
      <c r="D314" s="28"/>
      <c r="E314" s="28"/>
      <c r="F314" s="28"/>
      <c r="G314" s="288"/>
      <c r="H314" s="288"/>
      <c r="I314" s="288"/>
      <c r="J314" s="288"/>
      <c r="K314" s="288"/>
      <c r="L314" s="288"/>
      <c r="M314" s="288"/>
      <c r="N314" s="288"/>
      <c r="O314" s="288"/>
      <c r="P314" s="288"/>
      <c r="Q314" s="288"/>
      <c r="R314" s="288"/>
      <c r="T314" s="286">
        <v>2</v>
      </c>
      <c r="U314" s="302">
        <f>SUM(U310:U313)</f>
        <v>8000</v>
      </c>
    </row>
    <row r="315" spans="1:21" ht="18" customHeight="1" x14ac:dyDescent="0.2">
      <c r="A315" s="28"/>
      <c r="B315" s="337"/>
      <c r="C315" s="288"/>
      <c r="D315" s="28"/>
      <c r="E315" s="28"/>
      <c r="F315" s="28"/>
      <c r="G315" s="288"/>
      <c r="H315" s="288"/>
      <c r="I315" s="288"/>
      <c r="J315" s="288"/>
      <c r="K315" s="288"/>
      <c r="L315" s="288"/>
      <c r="M315" s="288"/>
      <c r="N315" s="288"/>
      <c r="O315" s="288"/>
      <c r="P315" s="288"/>
      <c r="Q315" s="288"/>
      <c r="R315" s="288"/>
    </row>
    <row r="316" spans="1:21" ht="18" customHeight="1" x14ac:dyDescent="0.2">
      <c r="A316" s="287">
        <v>4</v>
      </c>
      <c r="B316" s="287" t="s">
        <v>45</v>
      </c>
      <c r="C316" s="290"/>
      <c r="D316" s="290"/>
      <c r="E316" s="28"/>
      <c r="F316" s="28"/>
      <c r="G316" s="290"/>
      <c r="H316" s="290"/>
      <c r="I316" s="290"/>
      <c r="J316" s="290"/>
      <c r="K316" s="290"/>
      <c r="L316" s="290"/>
      <c r="M316" s="290"/>
      <c r="N316" s="290"/>
      <c r="O316" s="290"/>
      <c r="P316" s="290"/>
      <c r="Q316" s="290"/>
      <c r="R316" s="290"/>
    </row>
    <row r="317" spans="1:21" ht="18" customHeight="1" x14ac:dyDescent="0.2">
      <c r="A317" s="287"/>
      <c r="B317" s="287" t="s">
        <v>115</v>
      </c>
      <c r="C317" s="290"/>
      <c r="D317" s="290"/>
      <c r="E317" s="290"/>
      <c r="F317" s="290"/>
      <c r="G317" s="290"/>
      <c r="H317" s="290"/>
      <c r="I317" s="290"/>
      <c r="J317" s="290"/>
      <c r="K317" s="290"/>
      <c r="L317" s="290"/>
      <c r="M317" s="290"/>
      <c r="N317" s="290"/>
      <c r="O317" s="290"/>
      <c r="P317" s="290"/>
      <c r="Q317" s="290"/>
      <c r="R317" s="290"/>
    </row>
    <row r="318" spans="1:21" ht="18" customHeight="1" x14ac:dyDescent="0.2">
      <c r="A318" s="287"/>
      <c r="B318" s="287"/>
      <c r="C318" s="290"/>
      <c r="D318" s="290"/>
      <c r="E318" s="290"/>
      <c r="F318" s="290"/>
      <c r="G318" s="290"/>
      <c r="H318" s="290"/>
      <c r="I318" s="290"/>
      <c r="J318" s="290"/>
      <c r="K318" s="290"/>
      <c r="L318" s="290"/>
      <c r="M318" s="290"/>
      <c r="N318" s="290"/>
      <c r="O318" s="290"/>
      <c r="P318" s="290"/>
      <c r="Q318" s="290"/>
      <c r="R318" s="290"/>
    </row>
    <row r="319" spans="1:21" ht="18" customHeight="1" x14ac:dyDescent="0.2">
      <c r="A319" s="481" t="s">
        <v>0</v>
      </c>
      <c r="B319" s="483" t="s">
        <v>4</v>
      </c>
      <c r="C319" s="483" t="s">
        <v>1</v>
      </c>
      <c r="D319" s="292" t="s">
        <v>3</v>
      </c>
      <c r="E319" s="292" t="s">
        <v>59</v>
      </c>
      <c r="F319" s="292" t="s">
        <v>61</v>
      </c>
      <c r="G319" s="485" t="s">
        <v>146</v>
      </c>
      <c r="H319" s="486"/>
      <c r="I319" s="487"/>
      <c r="J319" s="485" t="s">
        <v>145</v>
      </c>
      <c r="K319" s="486"/>
      <c r="L319" s="486"/>
      <c r="M319" s="486"/>
      <c r="N319" s="486"/>
      <c r="O319" s="486"/>
      <c r="P319" s="486"/>
      <c r="Q319" s="486"/>
      <c r="R319" s="487"/>
    </row>
    <row r="320" spans="1:21" ht="18" customHeight="1" x14ac:dyDescent="0.2">
      <c r="A320" s="482"/>
      <c r="B320" s="484"/>
      <c r="C320" s="484"/>
      <c r="D320" s="293" t="s">
        <v>2</v>
      </c>
      <c r="E320" s="293" t="s">
        <v>60</v>
      </c>
      <c r="F320" s="294" t="s">
        <v>60</v>
      </c>
      <c r="G320" s="295" t="s">
        <v>62</v>
      </c>
      <c r="H320" s="295" t="s">
        <v>63</v>
      </c>
      <c r="I320" s="295" t="s">
        <v>64</v>
      </c>
      <c r="J320" s="295" t="s">
        <v>65</v>
      </c>
      <c r="K320" s="295" t="s">
        <v>66</v>
      </c>
      <c r="L320" s="295" t="s">
        <v>67</v>
      </c>
      <c r="M320" s="295" t="s">
        <v>68</v>
      </c>
      <c r="N320" s="295" t="s">
        <v>69</v>
      </c>
      <c r="O320" s="295" t="s">
        <v>70</v>
      </c>
      <c r="P320" s="295" t="s">
        <v>71</v>
      </c>
      <c r="Q320" s="295" t="s">
        <v>72</v>
      </c>
      <c r="R320" s="295" t="s">
        <v>73</v>
      </c>
    </row>
    <row r="321" spans="1:21" ht="18" customHeight="1" x14ac:dyDescent="0.2">
      <c r="A321" s="350">
        <v>1</v>
      </c>
      <c r="B321" s="317" t="s">
        <v>50</v>
      </c>
      <c r="C321" s="304" t="s">
        <v>35</v>
      </c>
      <c r="D321" s="318">
        <v>9672000</v>
      </c>
      <c r="E321" s="318" t="s">
        <v>74</v>
      </c>
      <c r="F321" s="355" t="s">
        <v>12</v>
      </c>
      <c r="G321" s="304"/>
      <c r="H321" s="304"/>
      <c r="I321" s="304"/>
      <c r="J321" s="304"/>
      <c r="K321" s="304"/>
      <c r="L321" s="304"/>
      <c r="M321" s="304"/>
      <c r="N321" s="304"/>
      <c r="O321" s="304"/>
      <c r="P321" s="304"/>
      <c r="Q321" s="304"/>
      <c r="R321" s="304"/>
      <c r="U321" s="302">
        <f>D321</f>
        <v>9672000</v>
      </c>
    </row>
    <row r="322" spans="1:21" ht="18" customHeight="1" x14ac:dyDescent="0.2">
      <c r="A322" s="335"/>
      <c r="B322" s="324"/>
      <c r="C322" s="321"/>
      <c r="D322" s="397" t="s">
        <v>128</v>
      </c>
      <c r="E322" s="27" t="s">
        <v>7</v>
      </c>
      <c r="F322" s="27"/>
      <c r="G322" s="321"/>
      <c r="H322" s="321"/>
      <c r="I322" s="321"/>
      <c r="J322" s="321"/>
      <c r="K322" s="321"/>
      <c r="L322" s="321"/>
      <c r="M322" s="321"/>
      <c r="N322" s="321"/>
      <c r="O322" s="321"/>
      <c r="P322" s="321"/>
      <c r="Q322" s="321"/>
      <c r="R322" s="321"/>
      <c r="U322" s="302" t="str">
        <f t="shared" ref="U322:U326" si="10">D322</f>
        <v>(เงินอุดหนุนทั่วไป)</v>
      </c>
    </row>
    <row r="323" spans="1:21" ht="18" customHeight="1" x14ac:dyDescent="0.2">
      <c r="A323" s="350">
        <v>2</v>
      </c>
      <c r="B323" s="317" t="s">
        <v>51</v>
      </c>
      <c r="C323" s="304" t="s">
        <v>90</v>
      </c>
      <c r="D323" s="318">
        <v>1728000</v>
      </c>
      <c r="E323" s="318" t="s">
        <v>74</v>
      </c>
      <c r="F323" s="355" t="s">
        <v>12</v>
      </c>
      <c r="G323" s="304"/>
      <c r="H323" s="304"/>
      <c r="I323" s="304"/>
      <c r="J323" s="304"/>
      <c r="K323" s="304"/>
      <c r="L323" s="304"/>
      <c r="M323" s="304"/>
      <c r="N323" s="304"/>
      <c r="O323" s="304"/>
      <c r="P323" s="304"/>
      <c r="Q323" s="304"/>
      <c r="R323" s="304"/>
      <c r="U323" s="302">
        <f t="shared" si="10"/>
        <v>1728000</v>
      </c>
    </row>
    <row r="324" spans="1:21" ht="18" customHeight="1" x14ac:dyDescent="0.2">
      <c r="A324" s="350"/>
      <c r="B324" s="317"/>
      <c r="C324" s="304"/>
      <c r="D324" s="398" t="s">
        <v>128</v>
      </c>
      <c r="E324" s="26" t="s">
        <v>7</v>
      </c>
      <c r="F324" s="26"/>
      <c r="G324" s="304"/>
      <c r="H324" s="304"/>
      <c r="I324" s="304"/>
      <c r="J324" s="304"/>
      <c r="K324" s="304"/>
      <c r="L324" s="304"/>
      <c r="M324" s="304"/>
      <c r="N324" s="304"/>
      <c r="O324" s="304"/>
      <c r="P324" s="304"/>
      <c r="Q324" s="304"/>
      <c r="R324" s="304"/>
      <c r="U324" s="302" t="str">
        <f t="shared" si="10"/>
        <v>(เงินอุดหนุนทั่วไป)</v>
      </c>
    </row>
    <row r="325" spans="1:21" ht="18" customHeight="1" x14ac:dyDescent="0.2">
      <c r="A325" s="333">
        <v>3</v>
      </c>
      <c r="B325" s="329" t="s">
        <v>52</v>
      </c>
      <c r="C325" s="301" t="s">
        <v>219</v>
      </c>
      <c r="D325" s="390">
        <v>60000</v>
      </c>
      <c r="E325" s="352" t="s">
        <v>74</v>
      </c>
      <c r="F325" s="325" t="s">
        <v>12</v>
      </c>
      <c r="G325" s="307"/>
      <c r="H325" s="301"/>
      <c r="I325" s="307"/>
      <c r="J325" s="301"/>
      <c r="K325" s="307"/>
      <c r="L325" s="330"/>
      <c r="M325" s="301"/>
      <c r="N325" s="346"/>
      <c r="O325" s="346"/>
      <c r="P325" s="307"/>
      <c r="Q325" s="301"/>
      <c r="R325" s="346"/>
      <c r="U325" s="302">
        <f t="shared" si="10"/>
        <v>60000</v>
      </c>
    </row>
    <row r="326" spans="1:21" ht="18" customHeight="1" x14ac:dyDescent="0.2">
      <c r="A326" s="335"/>
      <c r="B326" s="331"/>
      <c r="C326" s="321"/>
      <c r="D326" s="399" t="s">
        <v>128</v>
      </c>
      <c r="E326" s="335" t="s">
        <v>7</v>
      </c>
      <c r="F326" s="27"/>
      <c r="G326" s="344"/>
      <c r="H326" s="321"/>
      <c r="I326" s="344"/>
      <c r="J326" s="321"/>
      <c r="K326" s="344"/>
      <c r="L326" s="332"/>
      <c r="M326" s="321"/>
      <c r="N326" s="347"/>
      <c r="O326" s="347"/>
      <c r="P326" s="344"/>
      <c r="Q326" s="321"/>
      <c r="R326" s="347"/>
      <c r="U326" s="302" t="str">
        <f t="shared" si="10"/>
        <v>(เงินอุดหนุนทั่วไป)</v>
      </c>
    </row>
    <row r="327" spans="1:21" ht="18" customHeight="1" x14ac:dyDescent="0.2">
      <c r="A327" s="28"/>
      <c r="B327" s="288"/>
      <c r="C327" s="288"/>
      <c r="D327" s="313"/>
      <c r="E327" s="28"/>
      <c r="F327" s="28"/>
      <c r="G327" s="290"/>
      <c r="H327" s="290"/>
      <c r="I327" s="290"/>
      <c r="J327" s="290"/>
      <c r="K327" s="290"/>
      <c r="L327" s="290"/>
      <c r="M327" s="290"/>
      <c r="N327" s="290"/>
      <c r="O327" s="290"/>
      <c r="P327" s="290"/>
      <c r="Q327" s="290"/>
      <c r="R327" s="290"/>
      <c r="T327" s="286">
        <v>3</v>
      </c>
      <c r="U327" s="302">
        <f>SUM(U321:U326)</f>
        <v>11460000</v>
      </c>
    </row>
    <row r="328" spans="1:21" ht="18" customHeight="1" x14ac:dyDescent="0.2">
      <c r="A328" s="28"/>
      <c r="B328" s="288"/>
      <c r="C328" s="288"/>
      <c r="D328" s="28"/>
      <c r="E328" s="28"/>
      <c r="F328" s="28"/>
      <c r="G328" s="290"/>
      <c r="H328" s="290"/>
      <c r="I328" s="290"/>
      <c r="J328" s="290"/>
      <c r="K328" s="290"/>
      <c r="L328" s="290"/>
      <c r="M328" s="290"/>
      <c r="N328" s="290"/>
      <c r="O328" s="290"/>
      <c r="P328" s="290"/>
      <c r="Q328" s="290"/>
      <c r="R328" s="290"/>
    </row>
    <row r="329" spans="1:21" ht="18" customHeight="1" x14ac:dyDescent="0.2">
      <c r="A329" s="28"/>
      <c r="B329" s="288"/>
      <c r="C329" s="288"/>
      <c r="D329" s="28"/>
      <c r="E329" s="28"/>
      <c r="F329" s="28"/>
      <c r="G329" s="290"/>
      <c r="H329" s="290"/>
      <c r="I329" s="290"/>
      <c r="J329" s="290"/>
      <c r="K329" s="290"/>
      <c r="L329" s="290"/>
      <c r="M329" s="290"/>
      <c r="N329" s="290"/>
      <c r="O329" s="290"/>
      <c r="P329" s="290"/>
      <c r="Q329" s="290"/>
      <c r="R329" s="290"/>
    </row>
    <row r="330" spans="1:21" ht="18" customHeight="1" x14ac:dyDescent="0.2">
      <c r="A330" s="28"/>
      <c r="B330" s="288"/>
      <c r="C330" s="288"/>
      <c r="D330" s="28"/>
      <c r="E330" s="28"/>
      <c r="F330" s="28"/>
      <c r="G330" s="290"/>
      <c r="H330" s="290"/>
      <c r="I330" s="290"/>
      <c r="J330" s="290"/>
      <c r="K330" s="290"/>
      <c r="L330" s="290"/>
      <c r="M330" s="290"/>
      <c r="N330" s="290"/>
      <c r="O330" s="290"/>
      <c r="P330" s="290"/>
      <c r="Q330" s="290"/>
      <c r="R330" s="290"/>
    </row>
    <row r="331" spans="1:21" ht="18" customHeight="1" x14ac:dyDescent="0.2">
      <c r="A331" s="488">
        <v>11</v>
      </c>
      <c r="B331" s="488"/>
      <c r="C331" s="488"/>
      <c r="D331" s="488"/>
      <c r="E331" s="488"/>
      <c r="F331" s="488"/>
      <c r="G331" s="488"/>
      <c r="H331" s="488"/>
      <c r="I331" s="488"/>
      <c r="J331" s="488"/>
      <c r="K331" s="488"/>
      <c r="L331" s="488"/>
      <c r="M331" s="488"/>
      <c r="N331" s="488"/>
      <c r="O331" s="488"/>
      <c r="P331" s="488"/>
      <c r="Q331" s="488"/>
      <c r="R331" s="488"/>
    </row>
    <row r="332" spans="1:21" ht="18" customHeight="1" x14ac:dyDescent="0.2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</row>
    <row r="333" spans="1:21" ht="18" customHeight="1" x14ac:dyDescent="0.2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</row>
    <row r="334" spans="1:21" ht="18" customHeight="1" x14ac:dyDescent="0.2">
      <c r="A334" s="28"/>
      <c r="B334" s="288"/>
      <c r="C334" s="288"/>
      <c r="D334" s="28"/>
      <c r="E334" s="28"/>
      <c r="F334" s="28"/>
      <c r="G334" s="290"/>
      <c r="H334" s="290"/>
      <c r="I334" s="290"/>
      <c r="J334" s="290"/>
      <c r="K334" s="290"/>
      <c r="L334" s="290"/>
      <c r="M334" s="290"/>
      <c r="N334" s="290"/>
      <c r="O334" s="290"/>
      <c r="P334" s="290"/>
      <c r="Q334" s="290"/>
      <c r="R334" s="290"/>
    </row>
    <row r="335" spans="1:21" ht="18" customHeight="1" x14ac:dyDescent="0.2">
      <c r="A335" s="289" t="s">
        <v>36</v>
      </c>
      <c r="B335" s="288"/>
      <c r="C335" s="288"/>
      <c r="D335" s="28"/>
      <c r="E335" s="28"/>
      <c r="F335" s="28"/>
      <c r="G335" s="290"/>
      <c r="H335" s="290"/>
      <c r="I335" s="290"/>
      <c r="J335" s="290"/>
      <c r="K335" s="290"/>
      <c r="L335" s="290"/>
      <c r="M335" s="290"/>
      <c r="N335" s="290"/>
      <c r="O335" s="290"/>
      <c r="P335" s="290"/>
      <c r="Q335" s="290"/>
      <c r="R335" s="290"/>
    </row>
    <row r="336" spans="1:21" ht="18" customHeight="1" x14ac:dyDescent="0.2">
      <c r="A336" s="289" t="s">
        <v>37</v>
      </c>
      <c r="B336" s="288"/>
      <c r="C336" s="288"/>
      <c r="D336" s="28"/>
      <c r="E336" s="28"/>
      <c r="F336" s="28"/>
      <c r="G336" s="290"/>
      <c r="H336" s="290"/>
      <c r="I336" s="290"/>
      <c r="J336" s="290"/>
      <c r="K336" s="290"/>
      <c r="L336" s="290"/>
      <c r="M336" s="290"/>
      <c r="N336" s="290"/>
      <c r="O336" s="290"/>
      <c r="P336" s="290"/>
      <c r="Q336" s="290"/>
      <c r="R336" s="290"/>
    </row>
    <row r="337" spans="1:21" ht="18" customHeight="1" x14ac:dyDescent="0.2">
      <c r="A337" s="287" t="s">
        <v>46</v>
      </c>
      <c r="B337" s="290"/>
      <c r="C337" s="290"/>
      <c r="D337" s="290"/>
      <c r="E337" s="290"/>
      <c r="F337" s="290"/>
      <c r="G337" s="290"/>
      <c r="H337" s="290"/>
      <c r="I337" s="290"/>
      <c r="J337" s="290"/>
      <c r="K337" s="290"/>
      <c r="L337" s="290"/>
      <c r="M337" s="290"/>
      <c r="N337" s="290"/>
      <c r="O337" s="290"/>
      <c r="P337" s="290"/>
      <c r="Q337" s="290"/>
      <c r="R337" s="290"/>
    </row>
    <row r="338" spans="1:21" ht="18" customHeight="1" x14ac:dyDescent="0.2">
      <c r="A338" s="287"/>
      <c r="B338" s="489" t="s">
        <v>116</v>
      </c>
      <c r="C338" s="489"/>
      <c r="D338" s="290"/>
      <c r="E338" s="290"/>
      <c r="F338" s="290"/>
      <c r="G338" s="290"/>
      <c r="H338" s="290"/>
      <c r="I338" s="290"/>
      <c r="J338" s="290"/>
      <c r="K338" s="290"/>
      <c r="L338" s="290"/>
      <c r="M338" s="290"/>
      <c r="N338" s="290"/>
      <c r="O338" s="290"/>
      <c r="P338" s="290"/>
      <c r="Q338" s="290"/>
      <c r="R338" s="290"/>
    </row>
    <row r="339" spans="1:21" ht="18" customHeight="1" x14ac:dyDescent="0.2">
      <c r="A339" s="290"/>
      <c r="B339" s="287"/>
      <c r="C339" s="290"/>
      <c r="D339" s="290"/>
      <c r="E339" s="290"/>
      <c r="F339" s="290"/>
      <c r="G339" s="290"/>
      <c r="H339" s="290"/>
      <c r="I339" s="290"/>
      <c r="J339" s="290"/>
      <c r="K339" s="290"/>
      <c r="L339" s="290"/>
      <c r="M339" s="290"/>
      <c r="N339" s="290"/>
      <c r="O339" s="290"/>
      <c r="P339" s="290"/>
      <c r="Q339" s="290"/>
      <c r="R339" s="290"/>
    </row>
    <row r="340" spans="1:21" ht="18" customHeight="1" x14ac:dyDescent="0.2">
      <c r="A340" s="481" t="s">
        <v>0</v>
      </c>
      <c r="B340" s="483" t="s">
        <v>4</v>
      </c>
      <c r="C340" s="483" t="s">
        <v>1</v>
      </c>
      <c r="D340" s="292" t="s">
        <v>3</v>
      </c>
      <c r="E340" s="292" t="s">
        <v>59</v>
      </c>
      <c r="F340" s="292" t="s">
        <v>61</v>
      </c>
      <c r="G340" s="485" t="s">
        <v>146</v>
      </c>
      <c r="H340" s="486"/>
      <c r="I340" s="487"/>
      <c r="J340" s="485" t="s">
        <v>145</v>
      </c>
      <c r="K340" s="486"/>
      <c r="L340" s="486"/>
      <c r="M340" s="486"/>
      <c r="N340" s="486"/>
      <c r="O340" s="486"/>
      <c r="P340" s="486"/>
      <c r="Q340" s="486"/>
      <c r="R340" s="487"/>
    </row>
    <row r="341" spans="1:21" ht="18" customHeight="1" x14ac:dyDescent="0.2">
      <c r="A341" s="482"/>
      <c r="B341" s="484"/>
      <c r="C341" s="484"/>
      <c r="D341" s="293" t="s">
        <v>2</v>
      </c>
      <c r="E341" s="293" t="s">
        <v>60</v>
      </c>
      <c r="F341" s="294" t="s">
        <v>60</v>
      </c>
      <c r="G341" s="295" t="s">
        <v>62</v>
      </c>
      <c r="H341" s="295" t="s">
        <v>63</v>
      </c>
      <c r="I341" s="295" t="s">
        <v>64</v>
      </c>
      <c r="J341" s="295" t="s">
        <v>65</v>
      </c>
      <c r="K341" s="295" t="s">
        <v>66</v>
      </c>
      <c r="L341" s="295" t="s">
        <v>67</v>
      </c>
      <c r="M341" s="295" t="s">
        <v>68</v>
      </c>
      <c r="N341" s="295" t="s">
        <v>69</v>
      </c>
      <c r="O341" s="295" t="s">
        <v>70</v>
      </c>
      <c r="P341" s="295" t="s">
        <v>71</v>
      </c>
      <c r="Q341" s="295" t="s">
        <v>72</v>
      </c>
      <c r="R341" s="295" t="s">
        <v>73</v>
      </c>
    </row>
    <row r="342" spans="1:21" ht="18" customHeight="1" x14ac:dyDescent="0.2">
      <c r="A342" s="25">
        <v>1</v>
      </c>
      <c r="B342" s="316" t="s">
        <v>38</v>
      </c>
      <c r="C342" s="316" t="s">
        <v>276</v>
      </c>
      <c r="D342" s="299">
        <v>5000</v>
      </c>
      <c r="E342" s="299" t="s">
        <v>74</v>
      </c>
      <c r="F342" s="325" t="s">
        <v>12</v>
      </c>
      <c r="G342" s="304"/>
      <c r="H342" s="304"/>
      <c r="I342" s="301"/>
      <c r="J342" s="301"/>
      <c r="K342" s="301"/>
      <c r="L342" s="301"/>
      <c r="M342" s="301"/>
      <c r="N342" s="301"/>
      <c r="O342" s="301"/>
      <c r="P342" s="301"/>
      <c r="Q342" s="301"/>
      <c r="R342" s="301"/>
      <c r="U342" s="302">
        <f>D342</f>
        <v>5000</v>
      </c>
    </row>
    <row r="343" spans="1:21" ht="18" customHeight="1" x14ac:dyDescent="0.2">
      <c r="A343" s="26"/>
      <c r="B343" s="317" t="s">
        <v>321</v>
      </c>
      <c r="C343" s="317" t="s">
        <v>278</v>
      </c>
      <c r="D343" s="340" t="s">
        <v>5</v>
      </c>
      <c r="E343" s="340" t="s">
        <v>7</v>
      </c>
      <c r="F343" s="340"/>
      <c r="G343" s="304"/>
      <c r="H343" s="304"/>
      <c r="I343" s="304"/>
      <c r="J343" s="304"/>
      <c r="K343" s="304"/>
      <c r="L343" s="304"/>
      <c r="M343" s="304"/>
      <c r="N343" s="321"/>
      <c r="O343" s="321"/>
      <c r="P343" s="304"/>
      <c r="Q343" s="304"/>
      <c r="R343" s="304"/>
      <c r="U343" s="302" t="str">
        <f t="shared" ref="U343:U345" si="11">D343</f>
        <v>(งบ ทต.)</v>
      </c>
    </row>
    <row r="344" spans="1:21" ht="18" customHeight="1" x14ac:dyDescent="0.2">
      <c r="A344" s="296">
        <v>2</v>
      </c>
      <c r="B344" s="316" t="s">
        <v>87</v>
      </c>
      <c r="C344" s="316" t="s">
        <v>304</v>
      </c>
      <c r="D344" s="299">
        <v>5000</v>
      </c>
      <c r="E344" s="299" t="s">
        <v>74</v>
      </c>
      <c r="F344" s="325" t="s">
        <v>12</v>
      </c>
      <c r="G344" s="301"/>
      <c r="H344" s="301"/>
      <c r="I344" s="301"/>
      <c r="J344" s="301"/>
      <c r="K344" s="301"/>
      <c r="L344" s="301"/>
      <c r="M344" s="301"/>
      <c r="N344" s="307"/>
      <c r="O344" s="301"/>
      <c r="P344" s="301"/>
      <c r="Q344" s="301"/>
      <c r="R344" s="301"/>
      <c r="U344" s="302">
        <f t="shared" si="11"/>
        <v>5000</v>
      </c>
    </row>
    <row r="345" spans="1:21" ht="18" customHeight="1" x14ac:dyDescent="0.2">
      <c r="A345" s="327"/>
      <c r="B345" s="324" t="s">
        <v>303</v>
      </c>
      <c r="C345" s="324" t="s">
        <v>303</v>
      </c>
      <c r="D345" s="326" t="s">
        <v>5</v>
      </c>
      <c r="E345" s="326" t="s">
        <v>7</v>
      </c>
      <c r="F345" s="342"/>
      <c r="G345" s="321"/>
      <c r="H345" s="321"/>
      <c r="I345" s="321"/>
      <c r="J345" s="321"/>
      <c r="K345" s="321"/>
      <c r="L345" s="321"/>
      <c r="M345" s="321"/>
      <c r="N345" s="321"/>
      <c r="O345" s="321"/>
      <c r="P345" s="321"/>
      <c r="Q345" s="321"/>
      <c r="R345" s="321"/>
      <c r="U345" s="302" t="str">
        <f t="shared" si="11"/>
        <v>(งบ ทต.)</v>
      </c>
    </row>
    <row r="346" spans="1:21" ht="18" customHeight="1" x14ac:dyDescent="0.2">
      <c r="A346" s="290"/>
      <c r="B346" s="290"/>
      <c r="C346" s="290"/>
      <c r="D346" s="290"/>
      <c r="E346" s="290"/>
      <c r="F346" s="290"/>
      <c r="G346" s="290"/>
      <c r="H346" s="290"/>
      <c r="I346" s="290"/>
      <c r="J346" s="290"/>
      <c r="K346" s="290"/>
      <c r="L346" s="290"/>
      <c r="M346" s="290"/>
      <c r="N346" s="290"/>
      <c r="O346" s="290"/>
      <c r="P346" s="290"/>
      <c r="Q346" s="290"/>
      <c r="R346" s="290"/>
      <c r="T346" s="286">
        <v>2</v>
      </c>
      <c r="U346" s="302">
        <f>SUM(U342:U345)</f>
        <v>10000</v>
      </c>
    </row>
    <row r="347" spans="1:21" ht="18" customHeight="1" x14ac:dyDescent="0.2">
      <c r="A347" s="290"/>
      <c r="B347" s="290"/>
      <c r="C347" s="290"/>
      <c r="D347" s="290"/>
      <c r="E347" s="290"/>
      <c r="F347" s="290"/>
      <c r="G347" s="290"/>
      <c r="H347" s="290"/>
      <c r="I347" s="290"/>
      <c r="J347" s="290"/>
      <c r="K347" s="290"/>
      <c r="L347" s="290"/>
      <c r="M347" s="290"/>
      <c r="N347" s="290"/>
      <c r="O347" s="290"/>
      <c r="P347" s="290"/>
      <c r="Q347" s="290"/>
      <c r="R347" s="290"/>
    </row>
    <row r="348" spans="1:21" ht="18" customHeight="1" x14ac:dyDescent="0.2">
      <c r="A348" s="290"/>
      <c r="B348" s="290"/>
      <c r="C348" s="290"/>
      <c r="D348" s="290"/>
      <c r="E348" s="290"/>
      <c r="F348" s="290"/>
      <c r="G348" s="290"/>
      <c r="H348" s="290"/>
      <c r="I348" s="290"/>
      <c r="J348" s="290"/>
      <c r="K348" s="290"/>
      <c r="L348" s="290"/>
      <c r="M348" s="290"/>
      <c r="N348" s="290"/>
      <c r="O348" s="290"/>
      <c r="P348" s="290"/>
      <c r="Q348" s="290"/>
      <c r="R348" s="290"/>
    </row>
    <row r="349" spans="1:21" ht="18" customHeight="1" x14ac:dyDescent="0.2">
      <c r="A349" s="290"/>
      <c r="B349" s="290"/>
      <c r="C349" s="290"/>
      <c r="D349" s="290"/>
      <c r="E349" s="290"/>
      <c r="F349" s="290"/>
      <c r="G349" s="290"/>
      <c r="H349" s="290"/>
      <c r="I349" s="290"/>
      <c r="J349" s="290"/>
      <c r="K349" s="290"/>
      <c r="L349" s="290"/>
      <c r="M349" s="290"/>
      <c r="N349" s="290"/>
      <c r="O349" s="290"/>
      <c r="P349" s="290"/>
      <c r="Q349" s="290"/>
      <c r="R349" s="290"/>
    </row>
    <row r="350" spans="1:21" ht="18" customHeight="1" x14ac:dyDescent="0.2">
      <c r="A350" s="290"/>
      <c r="B350" s="290"/>
      <c r="C350" s="290"/>
      <c r="D350" s="290"/>
      <c r="E350" s="290"/>
      <c r="F350" s="290"/>
      <c r="G350" s="290"/>
      <c r="H350" s="290"/>
      <c r="I350" s="290"/>
      <c r="J350" s="290"/>
      <c r="K350" s="290"/>
      <c r="L350" s="290"/>
      <c r="M350" s="290"/>
      <c r="N350" s="290"/>
      <c r="O350" s="290"/>
      <c r="P350" s="290"/>
      <c r="Q350" s="290"/>
      <c r="R350" s="290"/>
    </row>
    <row r="351" spans="1:21" ht="18" customHeight="1" x14ac:dyDescent="0.2">
      <c r="A351" s="290"/>
      <c r="B351" s="290"/>
      <c r="C351" s="290"/>
      <c r="D351" s="290"/>
      <c r="E351" s="290"/>
      <c r="F351" s="290"/>
      <c r="G351" s="290"/>
      <c r="H351" s="290"/>
      <c r="I351" s="290"/>
      <c r="J351" s="290"/>
      <c r="K351" s="290"/>
      <c r="L351" s="290"/>
      <c r="M351" s="290"/>
      <c r="N351" s="290"/>
      <c r="O351" s="290"/>
      <c r="P351" s="290"/>
      <c r="Q351" s="290"/>
      <c r="R351" s="290"/>
    </row>
    <row r="352" spans="1:21" ht="18" customHeight="1" x14ac:dyDescent="0.2">
      <c r="A352" s="290"/>
      <c r="B352" s="290"/>
      <c r="C352" s="290"/>
      <c r="D352" s="290"/>
      <c r="E352" s="290"/>
      <c r="F352" s="290"/>
      <c r="G352" s="290"/>
      <c r="H352" s="290"/>
      <c r="I352" s="290"/>
      <c r="J352" s="290"/>
      <c r="K352" s="290"/>
      <c r="L352" s="290"/>
      <c r="M352" s="290"/>
      <c r="N352" s="290"/>
      <c r="O352" s="290"/>
      <c r="P352" s="290"/>
      <c r="Q352" s="290"/>
      <c r="R352" s="290"/>
    </row>
    <row r="353" spans="1:18" ht="18" customHeight="1" x14ac:dyDescent="0.2">
      <c r="A353" s="290"/>
      <c r="B353" s="290"/>
      <c r="C353" s="290"/>
      <c r="D353" s="290"/>
      <c r="E353" s="290"/>
      <c r="F353" s="290"/>
      <c r="G353" s="290"/>
      <c r="H353" s="290"/>
      <c r="I353" s="290"/>
      <c r="J353" s="290"/>
      <c r="K353" s="290"/>
      <c r="L353" s="290"/>
      <c r="M353" s="290"/>
      <c r="N353" s="290"/>
      <c r="O353" s="290"/>
      <c r="P353" s="290"/>
      <c r="Q353" s="290"/>
      <c r="R353" s="290"/>
    </row>
    <row r="354" spans="1:18" ht="18" customHeight="1" x14ac:dyDescent="0.2">
      <c r="A354" s="290"/>
      <c r="B354" s="290"/>
      <c r="C354" s="290"/>
      <c r="D354" s="290"/>
      <c r="E354" s="290"/>
      <c r="F354" s="290"/>
      <c r="G354" s="290"/>
      <c r="H354" s="290"/>
      <c r="I354" s="290"/>
      <c r="J354" s="290"/>
      <c r="K354" s="290"/>
      <c r="L354" s="290"/>
      <c r="M354" s="290"/>
      <c r="N354" s="290"/>
      <c r="O354" s="290"/>
      <c r="P354" s="290"/>
      <c r="Q354" s="290"/>
      <c r="R354" s="290"/>
    </row>
    <row r="355" spans="1:18" ht="18" customHeight="1" x14ac:dyDescent="0.2">
      <c r="A355" s="290"/>
      <c r="B355" s="290"/>
      <c r="C355" s="290"/>
      <c r="D355" s="290"/>
      <c r="E355" s="290"/>
      <c r="F355" s="290"/>
      <c r="G355" s="290"/>
      <c r="H355" s="290"/>
      <c r="I355" s="290"/>
      <c r="J355" s="290"/>
      <c r="K355" s="290"/>
      <c r="L355" s="290"/>
      <c r="M355" s="290"/>
      <c r="N355" s="290"/>
      <c r="O355" s="290"/>
      <c r="P355" s="290"/>
      <c r="Q355" s="290"/>
      <c r="R355" s="290"/>
    </row>
    <row r="356" spans="1:18" ht="18" customHeight="1" x14ac:dyDescent="0.2">
      <c r="A356" s="290"/>
      <c r="B356" s="290"/>
      <c r="C356" s="290"/>
      <c r="D356" s="290"/>
      <c r="E356" s="290"/>
      <c r="F356" s="290"/>
      <c r="G356" s="290"/>
      <c r="H356" s="290"/>
      <c r="I356" s="290"/>
      <c r="J356" s="290"/>
      <c r="K356" s="290"/>
      <c r="L356" s="290"/>
      <c r="M356" s="290"/>
      <c r="N356" s="290"/>
      <c r="O356" s="290"/>
      <c r="P356" s="290"/>
      <c r="Q356" s="290"/>
      <c r="R356" s="290"/>
    </row>
    <row r="357" spans="1:18" ht="18" customHeight="1" x14ac:dyDescent="0.2">
      <c r="A357" s="488"/>
      <c r="B357" s="488"/>
      <c r="C357" s="488"/>
      <c r="D357" s="488"/>
      <c r="E357" s="488"/>
      <c r="F357" s="488"/>
      <c r="G357" s="488"/>
      <c r="H357" s="488"/>
      <c r="I357" s="488"/>
      <c r="J357" s="488"/>
      <c r="K357" s="488"/>
      <c r="L357" s="488"/>
      <c r="M357" s="488"/>
      <c r="N357" s="488"/>
      <c r="O357" s="488"/>
      <c r="P357" s="488"/>
      <c r="Q357" s="488"/>
      <c r="R357" s="488"/>
    </row>
    <row r="358" spans="1:18" ht="18" customHeight="1" x14ac:dyDescent="0.2">
      <c r="A358" s="488"/>
      <c r="B358" s="488"/>
      <c r="C358" s="488"/>
      <c r="D358" s="488"/>
      <c r="E358" s="488"/>
      <c r="F358" s="488"/>
      <c r="G358" s="488"/>
      <c r="H358" s="488"/>
      <c r="I358" s="488"/>
      <c r="J358" s="488"/>
      <c r="K358" s="488"/>
      <c r="L358" s="488"/>
      <c r="M358" s="488"/>
      <c r="N358" s="488"/>
      <c r="O358" s="488"/>
      <c r="P358" s="488"/>
      <c r="Q358" s="488"/>
      <c r="R358" s="488"/>
    </row>
    <row r="359" spans="1:18" ht="18" customHeight="1" x14ac:dyDescent="0.2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</row>
    <row r="360" spans="1:18" ht="18" customHeight="1" x14ac:dyDescent="0.2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</row>
    <row r="361" spans="1:18" ht="18" customHeight="1" x14ac:dyDescent="0.2">
      <c r="A361" s="488">
        <v>12</v>
      </c>
      <c r="B361" s="488"/>
      <c r="C361" s="488"/>
      <c r="D361" s="488"/>
      <c r="E361" s="488"/>
      <c r="F361" s="488"/>
      <c r="G361" s="488"/>
      <c r="H361" s="488"/>
      <c r="I361" s="488"/>
      <c r="J361" s="488"/>
      <c r="K361" s="488"/>
      <c r="L361" s="488"/>
      <c r="M361" s="488"/>
      <c r="N361" s="488"/>
      <c r="O361" s="488"/>
      <c r="P361" s="488"/>
      <c r="Q361" s="488"/>
      <c r="R361" s="488"/>
    </row>
    <row r="362" spans="1:18" ht="18" customHeight="1" x14ac:dyDescent="0.2">
      <c r="A362" s="288"/>
      <c r="B362" s="337"/>
      <c r="C362" s="337"/>
      <c r="D362" s="400"/>
      <c r="E362" s="400"/>
      <c r="F362" s="401"/>
      <c r="G362" s="288"/>
      <c r="H362" s="288"/>
      <c r="I362" s="288"/>
      <c r="J362" s="288"/>
      <c r="K362" s="288"/>
      <c r="L362" s="288"/>
      <c r="M362" s="288"/>
      <c r="N362" s="288"/>
      <c r="O362" s="288"/>
      <c r="P362" s="288"/>
      <c r="Q362" s="288"/>
      <c r="R362" s="288"/>
    </row>
    <row r="363" spans="1:18" ht="18" customHeight="1" x14ac:dyDescent="0.2">
      <c r="A363" s="288"/>
      <c r="B363" s="337"/>
      <c r="C363" s="337"/>
      <c r="D363" s="400"/>
      <c r="E363" s="400"/>
      <c r="F363" s="401"/>
      <c r="G363" s="288"/>
      <c r="H363" s="288"/>
      <c r="I363" s="288"/>
      <c r="J363" s="288"/>
      <c r="K363" s="288"/>
      <c r="L363" s="288"/>
      <c r="M363" s="288"/>
      <c r="N363" s="288"/>
      <c r="O363" s="288"/>
      <c r="P363" s="288"/>
      <c r="Q363" s="288"/>
      <c r="R363" s="288"/>
    </row>
    <row r="364" spans="1:18" ht="18" customHeight="1" x14ac:dyDescent="0.2">
      <c r="A364" s="288"/>
      <c r="B364" s="337"/>
      <c r="C364" s="290"/>
      <c r="D364" s="290"/>
      <c r="E364" s="400"/>
      <c r="F364" s="401"/>
      <c r="G364" s="288"/>
      <c r="H364" s="288"/>
      <c r="I364" s="288"/>
      <c r="J364" s="288"/>
      <c r="K364" s="288"/>
      <c r="L364" s="288"/>
      <c r="M364" s="288"/>
      <c r="N364" s="288"/>
      <c r="O364" s="288"/>
      <c r="P364" s="288"/>
      <c r="Q364" s="288"/>
      <c r="R364" s="288"/>
    </row>
    <row r="365" spans="1:18" ht="18" customHeight="1" x14ac:dyDescent="0.2">
      <c r="A365" s="287" t="s">
        <v>46</v>
      </c>
      <c r="B365" s="290"/>
      <c r="C365" s="337"/>
      <c r="D365" s="400"/>
      <c r="E365" s="400"/>
      <c r="F365" s="401"/>
      <c r="G365" s="288"/>
      <c r="H365" s="288"/>
      <c r="I365" s="288"/>
      <c r="J365" s="288"/>
      <c r="K365" s="288"/>
      <c r="L365" s="288"/>
      <c r="M365" s="288"/>
      <c r="N365" s="288"/>
      <c r="O365" s="288"/>
      <c r="P365" s="288"/>
      <c r="Q365" s="288"/>
      <c r="R365" s="288"/>
    </row>
    <row r="366" spans="1:18" ht="18" customHeight="1" x14ac:dyDescent="0.2">
      <c r="A366" s="290"/>
      <c r="B366" s="489" t="s">
        <v>118</v>
      </c>
      <c r="C366" s="489"/>
      <c r="D366" s="396"/>
      <c r="E366" s="396"/>
      <c r="F366" s="396"/>
      <c r="G366" s="290"/>
      <c r="H366" s="290"/>
      <c r="I366" s="290"/>
      <c r="J366" s="290"/>
      <c r="K366" s="290"/>
      <c r="L366" s="290"/>
      <c r="M366" s="290"/>
      <c r="N366" s="290"/>
      <c r="O366" s="290"/>
      <c r="P366" s="290"/>
      <c r="Q366" s="290"/>
      <c r="R366" s="290"/>
    </row>
    <row r="367" spans="1:18" ht="18" customHeight="1" x14ac:dyDescent="0.2">
      <c r="A367" s="290"/>
      <c r="B367" s="287"/>
      <c r="C367" s="290"/>
      <c r="D367" s="396"/>
      <c r="E367" s="396"/>
      <c r="F367" s="396"/>
      <c r="G367" s="290"/>
      <c r="H367" s="290"/>
      <c r="I367" s="290"/>
      <c r="J367" s="290"/>
      <c r="K367" s="290"/>
      <c r="L367" s="290"/>
      <c r="M367" s="290"/>
      <c r="N367" s="290"/>
      <c r="O367" s="290"/>
      <c r="P367" s="290"/>
      <c r="Q367" s="290"/>
      <c r="R367" s="290"/>
    </row>
    <row r="368" spans="1:18" ht="18" customHeight="1" x14ac:dyDescent="0.2">
      <c r="A368" s="481" t="s">
        <v>0</v>
      </c>
      <c r="B368" s="483" t="s">
        <v>4</v>
      </c>
      <c r="C368" s="483" t="s">
        <v>1</v>
      </c>
      <c r="D368" s="292" t="s">
        <v>3</v>
      </c>
      <c r="E368" s="292" t="s">
        <v>59</v>
      </c>
      <c r="F368" s="292" t="s">
        <v>61</v>
      </c>
      <c r="G368" s="485" t="s">
        <v>146</v>
      </c>
      <c r="H368" s="486"/>
      <c r="I368" s="487"/>
      <c r="J368" s="485" t="s">
        <v>145</v>
      </c>
      <c r="K368" s="486"/>
      <c r="L368" s="486"/>
      <c r="M368" s="486"/>
      <c r="N368" s="486"/>
      <c r="O368" s="486"/>
      <c r="P368" s="486"/>
      <c r="Q368" s="486"/>
      <c r="R368" s="487"/>
    </row>
    <row r="369" spans="1:21" ht="18" customHeight="1" x14ac:dyDescent="0.2">
      <c r="A369" s="482"/>
      <c r="B369" s="484"/>
      <c r="C369" s="484"/>
      <c r="D369" s="293" t="s">
        <v>2</v>
      </c>
      <c r="E369" s="293" t="s">
        <v>60</v>
      </c>
      <c r="F369" s="294" t="s">
        <v>60</v>
      </c>
      <c r="G369" s="295" t="s">
        <v>62</v>
      </c>
      <c r="H369" s="295" t="s">
        <v>63</v>
      </c>
      <c r="I369" s="295" t="s">
        <v>64</v>
      </c>
      <c r="J369" s="295" t="s">
        <v>65</v>
      </c>
      <c r="K369" s="295" t="s">
        <v>66</v>
      </c>
      <c r="L369" s="295" t="s">
        <v>67</v>
      </c>
      <c r="M369" s="295" t="s">
        <v>68</v>
      </c>
      <c r="N369" s="295" t="s">
        <v>69</v>
      </c>
      <c r="O369" s="295" t="s">
        <v>70</v>
      </c>
      <c r="P369" s="295" t="s">
        <v>71</v>
      </c>
      <c r="Q369" s="295" t="s">
        <v>72</v>
      </c>
      <c r="R369" s="295" t="s">
        <v>73</v>
      </c>
    </row>
    <row r="370" spans="1:21" ht="18" customHeight="1" x14ac:dyDescent="0.2">
      <c r="A370" s="25">
        <v>1</v>
      </c>
      <c r="B370" s="316" t="s">
        <v>117</v>
      </c>
      <c r="C370" s="304" t="s">
        <v>220</v>
      </c>
      <c r="D370" s="299">
        <v>5000</v>
      </c>
      <c r="E370" s="299" t="s">
        <v>74</v>
      </c>
      <c r="F370" s="325" t="s">
        <v>12</v>
      </c>
      <c r="G370" s="301"/>
      <c r="H370" s="301"/>
      <c r="I370" s="301"/>
      <c r="J370" s="301"/>
      <c r="K370" s="301"/>
      <c r="L370" s="301"/>
      <c r="M370" s="301"/>
      <c r="N370" s="301"/>
      <c r="O370" s="301"/>
      <c r="P370" s="301"/>
      <c r="Q370" s="301"/>
      <c r="R370" s="301"/>
      <c r="U370" s="302">
        <f>D370</f>
        <v>5000</v>
      </c>
    </row>
    <row r="371" spans="1:21" ht="18" customHeight="1" x14ac:dyDescent="0.2">
      <c r="A371" s="321"/>
      <c r="B371" s="324" t="s">
        <v>327</v>
      </c>
      <c r="C371" s="304" t="s">
        <v>221</v>
      </c>
      <c r="D371" s="26" t="s">
        <v>5</v>
      </c>
      <c r="E371" s="26" t="s">
        <v>7</v>
      </c>
      <c r="F371" s="26"/>
      <c r="G371" s="321"/>
      <c r="H371" s="321"/>
      <c r="I371" s="321"/>
      <c r="J371" s="321"/>
      <c r="K371" s="321"/>
      <c r="L371" s="321"/>
      <c r="M371" s="321"/>
      <c r="N371" s="321"/>
      <c r="O371" s="321"/>
      <c r="P371" s="321"/>
      <c r="Q371" s="321"/>
      <c r="R371" s="321"/>
      <c r="U371" s="302" t="str">
        <f t="shared" ref="U371:U379" si="12">D371</f>
        <v>(งบ ทต.)</v>
      </c>
    </row>
    <row r="372" spans="1:21" ht="18" customHeight="1" x14ac:dyDescent="0.2">
      <c r="A372" s="25">
        <v>2</v>
      </c>
      <c r="B372" s="367" t="s">
        <v>39</v>
      </c>
      <c r="C372" s="389" t="s">
        <v>222</v>
      </c>
      <c r="D372" s="351">
        <v>10000</v>
      </c>
      <c r="E372" s="300" t="s">
        <v>74</v>
      </c>
      <c r="F372" s="325" t="s">
        <v>12</v>
      </c>
      <c r="G372" s="301"/>
      <c r="H372" s="301"/>
      <c r="I372" s="301"/>
      <c r="J372" s="301"/>
      <c r="K372" s="301"/>
      <c r="L372" s="301"/>
      <c r="M372" s="301"/>
      <c r="N372" s="301"/>
      <c r="O372" s="301"/>
      <c r="P372" s="301"/>
      <c r="Q372" s="301"/>
      <c r="R372" s="301"/>
      <c r="U372" s="302">
        <f t="shared" si="12"/>
        <v>10000</v>
      </c>
    </row>
    <row r="373" spans="1:21" ht="18" customHeight="1" x14ac:dyDescent="0.2">
      <c r="A373" s="26"/>
      <c r="B373" s="337" t="s">
        <v>326</v>
      </c>
      <c r="C373" s="402" t="s">
        <v>223</v>
      </c>
      <c r="D373" s="363" t="s">
        <v>5</v>
      </c>
      <c r="E373" s="26" t="s">
        <v>7</v>
      </c>
      <c r="F373" s="26"/>
      <c r="G373" s="321"/>
      <c r="H373" s="321"/>
      <c r="I373" s="321"/>
      <c r="J373" s="321"/>
      <c r="K373" s="321"/>
      <c r="L373" s="321"/>
      <c r="M373" s="321"/>
      <c r="N373" s="321"/>
      <c r="O373" s="321"/>
      <c r="P373" s="321"/>
      <c r="Q373" s="321"/>
      <c r="R373" s="321"/>
      <c r="U373" s="302" t="str">
        <f t="shared" si="12"/>
        <v>(งบ ทต.)</v>
      </c>
    </row>
    <row r="374" spans="1:21" ht="18" customHeight="1" x14ac:dyDescent="0.2">
      <c r="A374" s="25">
        <v>3</v>
      </c>
      <c r="B374" s="307" t="s">
        <v>107</v>
      </c>
      <c r="C374" s="389" t="s">
        <v>224</v>
      </c>
      <c r="D374" s="299">
        <v>4000</v>
      </c>
      <c r="E374" s="299" t="s">
        <v>74</v>
      </c>
      <c r="F374" s="325" t="s">
        <v>12</v>
      </c>
      <c r="G374" s="304"/>
      <c r="H374" s="304"/>
      <c r="I374" s="304"/>
      <c r="J374" s="304"/>
      <c r="K374" s="304"/>
      <c r="L374" s="304"/>
      <c r="M374" s="304"/>
      <c r="N374" s="304"/>
      <c r="O374" s="304"/>
      <c r="P374" s="304"/>
      <c r="Q374" s="304"/>
      <c r="R374" s="304"/>
      <c r="U374" s="302">
        <f t="shared" si="12"/>
        <v>4000</v>
      </c>
    </row>
    <row r="375" spans="1:21" ht="18" customHeight="1" x14ac:dyDescent="0.2">
      <c r="A375" s="26"/>
      <c r="B375" s="337"/>
      <c r="C375" s="304" t="s">
        <v>225</v>
      </c>
      <c r="D375" s="26" t="s">
        <v>5</v>
      </c>
      <c r="E375" s="26" t="s">
        <v>7</v>
      </c>
      <c r="F375" s="26"/>
      <c r="G375" s="304"/>
      <c r="H375" s="304"/>
      <c r="I375" s="304"/>
      <c r="J375" s="304"/>
      <c r="K375" s="304"/>
      <c r="L375" s="304"/>
      <c r="M375" s="304"/>
      <c r="N375" s="304"/>
      <c r="O375" s="304"/>
      <c r="P375" s="304"/>
      <c r="Q375" s="304"/>
      <c r="R375" s="304"/>
      <c r="U375" s="302" t="str">
        <f t="shared" si="12"/>
        <v>(งบ ทต.)</v>
      </c>
    </row>
    <row r="376" spans="1:21" ht="18" customHeight="1" x14ac:dyDescent="0.2">
      <c r="A376" s="25">
        <v>4</v>
      </c>
      <c r="B376" s="301" t="s">
        <v>119</v>
      </c>
      <c r="C376" s="389" t="s">
        <v>227</v>
      </c>
      <c r="D376" s="299">
        <v>6000</v>
      </c>
      <c r="E376" s="299" t="s">
        <v>74</v>
      </c>
      <c r="F376" s="325" t="s">
        <v>12</v>
      </c>
      <c r="G376" s="301"/>
      <c r="H376" s="301"/>
      <c r="I376" s="301"/>
      <c r="J376" s="301"/>
      <c r="K376" s="301"/>
      <c r="L376" s="301"/>
      <c r="M376" s="301"/>
      <c r="N376" s="301"/>
      <c r="O376" s="301"/>
      <c r="P376" s="301"/>
      <c r="Q376" s="301"/>
      <c r="R376" s="301"/>
      <c r="U376" s="302">
        <f t="shared" si="12"/>
        <v>6000</v>
      </c>
    </row>
    <row r="377" spans="1:21" ht="18" customHeight="1" x14ac:dyDescent="0.2">
      <c r="A377" s="26"/>
      <c r="B377" s="337" t="s">
        <v>328</v>
      </c>
      <c r="C377" s="304" t="s">
        <v>226</v>
      </c>
      <c r="D377" s="403" t="s">
        <v>5</v>
      </c>
      <c r="E377" s="340" t="s">
        <v>7</v>
      </c>
      <c r="F377" s="26"/>
      <c r="G377" s="321"/>
      <c r="H377" s="321"/>
      <c r="I377" s="321"/>
      <c r="J377" s="321"/>
      <c r="K377" s="321"/>
      <c r="L377" s="321"/>
      <c r="M377" s="321"/>
      <c r="N377" s="321"/>
      <c r="O377" s="321"/>
      <c r="P377" s="321"/>
      <c r="Q377" s="321"/>
      <c r="R377" s="321"/>
      <c r="U377" s="302" t="str">
        <f t="shared" si="12"/>
        <v>(งบ ทต.)</v>
      </c>
    </row>
    <row r="378" spans="1:21" ht="18" customHeight="1" x14ac:dyDescent="0.2">
      <c r="A378" s="25">
        <v>5</v>
      </c>
      <c r="B378" s="301" t="s">
        <v>108</v>
      </c>
      <c r="C378" s="389" t="s">
        <v>228</v>
      </c>
      <c r="D378" s="299">
        <v>6000</v>
      </c>
      <c r="E378" s="299" t="s">
        <v>74</v>
      </c>
      <c r="F378" s="325" t="s">
        <v>12</v>
      </c>
      <c r="G378" s="301"/>
      <c r="H378" s="301"/>
      <c r="I378" s="301"/>
      <c r="J378" s="301"/>
      <c r="K378" s="301"/>
      <c r="L378" s="301"/>
      <c r="M378" s="301"/>
      <c r="N378" s="301"/>
      <c r="O378" s="301"/>
      <c r="P378" s="301"/>
      <c r="Q378" s="301"/>
      <c r="R378" s="301"/>
      <c r="U378" s="302">
        <f t="shared" si="12"/>
        <v>6000</v>
      </c>
    </row>
    <row r="379" spans="1:21" ht="18" customHeight="1" x14ac:dyDescent="0.2">
      <c r="A379" s="27"/>
      <c r="B379" s="320" t="s">
        <v>329</v>
      </c>
      <c r="C379" s="321" t="s">
        <v>229</v>
      </c>
      <c r="D379" s="27" t="s">
        <v>5</v>
      </c>
      <c r="E379" s="27" t="s">
        <v>7</v>
      </c>
      <c r="F379" s="27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U379" s="302" t="str">
        <f t="shared" si="12"/>
        <v>(งบ ทต.)</v>
      </c>
    </row>
    <row r="380" spans="1:21" ht="18" customHeight="1" x14ac:dyDescent="0.2">
      <c r="A380" s="28"/>
      <c r="B380" s="337"/>
      <c r="C380" s="288"/>
      <c r="D380" s="28"/>
      <c r="E380" s="28"/>
      <c r="F380" s="28"/>
      <c r="G380" s="288"/>
      <c r="H380" s="288"/>
      <c r="I380" s="288"/>
      <c r="J380" s="288"/>
      <c r="K380" s="288"/>
      <c r="L380" s="288"/>
      <c r="M380" s="288"/>
      <c r="N380" s="288"/>
      <c r="O380" s="288"/>
      <c r="P380" s="288"/>
      <c r="Q380" s="288"/>
      <c r="R380" s="288"/>
      <c r="T380" s="286">
        <v>5</v>
      </c>
      <c r="U380" s="302">
        <f>SUM(U370:U379)</f>
        <v>31000</v>
      </c>
    </row>
    <row r="381" spans="1:21" ht="18" customHeight="1" x14ac:dyDescent="0.2">
      <c r="A381" s="28"/>
      <c r="B381" s="337"/>
      <c r="C381" s="288"/>
      <c r="D381" s="28"/>
      <c r="E381" s="28"/>
      <c r="F381" s="28"/>
      <c r="G381" s="288"/>
      <c r="H381" s="288"/>
      <c r="I381" s="288"/>
      <c r="J381" s="288"/>
      <c r="K381" s="288"/>
      <c r="L381" s="288"/>
      <c r="M381" s="288"/>
      <c r="N381" s="288"/>
      <c r="O381" s="288"/>
      <c r="P381" s="288"/>
      <c r="Q381" s="288"/>
      <c r="R381" s="288"/>
    </row>
    <row r="382" spans="1:21" ht="18" customHeight="1" x14ac:dyDescent="0.2">
      <c r="A382" s="287" t="s">
        <v>46</v>
      </c>
      <c r="B382" s="288"/>
      <c r="C382" s="288"/>
      <c r="D382" s="313"/>
      <c r="E382" s="313"/>
      <c r="F382" s="313"/>
      <c r="G382" s="290"/>
      <c r="H382" s="290"/>
      <c r="I382" s="290"/>
      <c r="J382" s="290"/>
      <c r="K382" s="290"/>
      <c r="L382" s="290"/>
      <c r="M382" s="290"/>
      <c r="N382" s="290"/>
      <c r="O382" s="290"/>
      <c r="P382" s="290"/>
      <c r="Q382" s="290"/>
      <c r="R382" s="290"/>
    </row>
    <row r="383" spans="1:21" ht="18" customHeight="1" x14ac:dyDescent="0.2">
      <c r="A383" s="290"/>
      <c r="B383" s="287" t="s">
        <v>78</v>
      </c>
      <c r="C383" s="290"/>
      <c r="D383" s="396"/>
      <c r="E383" s="396"/>
      <c r="F383" s="396"/>
      <c r="G383" s="290"/>
      <c r="H383" s="290"/>
      <c r="I383" s="290"/>
      <c r="J383" s="290"/>
      <c r="K383" s="290"/>
      <c r="L383" s="290"/>
      <c r="M383" s="290"/>
      <c r="N383" s="290"/>
      <c r="O383" s="290"/>
      <c r="P383" s="290"/>
      <c r="Q383" s="290"/>
      <c r="R383" s="290"/>
    </row>
    <row r="384" spans="1:21" ht="18" customHeight="1" x14ac:dyDescent="0.2">
      <c r="A384" s="290"/>
      <c r="B384" s="287"/>
      <c r="C384" s="290"/>
      <c r="D384" s="396"/>
      <c r="E384" s="396"/>
      <c r="F384" s="396"/>
      <c r="G384" s="290"/>
      <c r="H384" s="290"/>
      <c r="I384" s="290"/>
      <c r="J384" s="290"/>
      <c r="K384" s="290"/>
      <c r="L384" s="290"/>
      <c r="M384" s="290"/>
      <c r="N384" s="290"/>
      <c r="O384" s="290"/>
      <c r="P384" s="290"/>
      <c r="Q384" s="290"/>
      <c r="R384" s="290"/>
    </row>
    <row r="385" spans="1:21" ht="18" customHeight="1" x14ac:dyDescent="0.2">
      <c r="A385" s="481" t="s">
        <v>0</v>
      </c>
      <c r="B385" s="483" t="s">
        <v>4</v>
      </c>
      <c r="C385" s="483" t="s">
        <v>1</v>
      </c>
      <c r="D385" s="292" t="s">
        <v>3</v>
      </c>
      <c r="E385" s="292" t="s">
        <v>59</v>
      </c>
      <c r="F385" s="292" t="s">
        <v>61</v>
      </c>
      <c r="G385" s="485" t="s">
        <v>146</v>
      </c>
      <c r="H385" s="486"/>
      <c r="I385" s="487"/>
      <c r="J385" s="485" t="s">
        <v>145</v>
      </c>
      <c r="K385" s="486"/>
      <c r="L385" s="486"/>
      <c r="M385" s="486"/>
      <c r="N385" s="486"/>
      <c r="O385" s="486"/>
      <c r="P385" s="486"/>
      <c r="Q385" s="486"/>
      <c r="R385" s="487"/>
    </row>
    <row r="386" spans="1:21" ht="18" customHeight="1" x14ac:dyDescent="0.2">
      <c r="A386" s="482"/>
      <c r="B386" s="484"/>
      <c r="C386" s="484"/>
      <c r="D386" s="293" t="s">
        <v>2</v>
      </c>
      <c r="E386" s="293" t="s">
        <v>60</v>
      </c>
      <c r="F386" s="294" t="s">
        <v>60</v>
      </c>
      <c r="G386" s="295" t="s">
        <v>62</v>
      </c>
      <c r="H386" s="295" t="s">
        <v>63</v>
      </c>
      <c r="I386" s="295" t="s">
        <v>64</v>
      </c>
      <c r="J386" s="295" t="s">
        <v>65</v>
      </c>
      <c r="K386" s="295" t="s">
        <v>66</v>
      </c>
      <c r="L386" s="295" t="s">
        <v>67</v>
      </c>
      <c r="M386" s="295" t="s">
        <v>68</v>
      </c>
      <c r="N386" s="295" t="s">
        <v>69</v>
      </c>
      <c r="O386" s="295" t="s">
        <v>70</v>
      </c>
      <c r="P386" s="295" t="s">
        <v>71</v>
      </c>
      <c r="Q386" s="295" t="s">
        <v>72</v>
      </c>
      <c r="R386" s="295" t="s">
        <v>73</v>
      </c>
    </row>
    <row r="387" spans="1:21" ht="18" customHeight="1" x14ac:dyDescent="0.2">
      <c r="A387" s="25">
        <v>1</v>
      </c>
      <c r="B387" s="316" t="s">
        <v>291</v>
      </c>
      <c r="C387" s="316" t="s">
        <v>292</v>
      </c>
      <c r="D387" s="300">
        <v>450000</v>
      </c>
      <c r="E387" s="300" t="s">
        <v>74</v>
      </c>
      <c r="F387" s="325" t="s">
        <v>12</v>
      </c>
      <c r="G387" s="307"/>
      <c r="H387" s="301"/>
      <c r="I387" s="301"/>
      <c r="J387" s="301"/>
      <c r="K387" s="301"/>
      <c r="L387" s="301"/>
      <c r="M387" s="301"/>
      <c r="N387" s="301"/>
      <c r="O387" s="301"/>
      <c r="P387" s="301"/>
      <c r="Q387" s="301"/>
      <c r="R387" s="301"/>
      <c r="U387" s="302">
        <f>D387</f>
        <v>450000</v>
      </c>
    </row>
    <row r="388" spans="1:21" ht="18" customHeight="1" x14ac:dyDescent="0.2">
      <c r="A388" s="27"/>
      <c r="B388" s="324"/>
      <c r="C388" s="324" t="s">
        <v>330</v>
      </c>
      <c r="D388" s="27" t="s">
        <v>5</v>
      </c>
      <c r="E388" s="27" t="s">
        <v>7</v>
      </c>
      <c r="F388" s="27"/>
      <c r="G388" s="321"/>
      <c r="H388" s="321"/>
      <c r="I388" s="321"/>
      <c r="J388" s="321"/>
      <c r="K388" s="321"/>
      <c r="L388" s="321"/>
      <c r="M388" s="321"/>
      <c r="N388" s="321"/>
      <c r="O388" s="321"/>
      <c r="P388" s="321"/>
      <c r="Q388" s="321"/>
      <c r="R388" s="321"/>
    </row>
    <row r="389" spans="1:21" ht="18" customHeight="1" x14ac:dyDescent="0.2">
      <c r="A389" s="306"/>
      <c r="B389" s="306"/>
      <c r="C389" s="307"/>
      <c r="D389" s="310"/>
      <c r="E389" s="307"/>
      <c r="F389" s="28"/>
      <c r="G389" s="288"/>
      <c r="H389" s="288"/>
      <c r="I389" s="288"/>
      <c r="J389" s="288"/>
      <c r="K389" s="288"/>
      <c r="L389" s="288"/>
      <c r="M389" s="288"/>
      <c r="N389" s="288"/>
      <c r="O389" s="288"/>
      <c r="P389" s="288"/>
      <c r="Q389" s="288"/>
      <c r="R389" s="288"/>
      <c r="T389" s="286">
        <v>1</v>
      </c>
      <c r="U389" s="302">
        <f>SUM(U387:U388)</f>
        <v>450000</v>
      </c>
    </row>
    <row r="390" spans="1:21" ht="18" customHeight="1" x14ac:dyDescent="0.2">
      <c r="A390" s="28"/>
      <c r="B390" s="28"/>
      <c r="C390" s="288"/>
      <c r="D390" s="28"/>
      <c r="E390" s="288"/>
      <c r="F390" s="28"/>
      <c r="G390" s="288"/>
      <c r="H390" s="288"/>
      <c r="I390" s="288"/>
      <c r="J390" s="288"/>
      <c r="K390" s="288"/>
      <c r="L390" s="288"/>
      <c r="M390" s="288"/>
      <c r="N390" s="288"/>
      <c r="O390" s="288"/>
      <c r="P390" s="288"/>
      <c r="Q390" s="288"/>
      <c r="R390" s="288"/>
    </row>
    <row r="391" spans="1:21" ht="18" customHeight="1" x14ac:dyDescent="0.2">
      <c r="A391" s="488">
        <v>13</v>
      </c>
      <c r="B391" s="488"/>
      <c r="C391" s="488"/>
      <c r="D391" s="488"/>
      <c r="E391" s="488"/>
      <c r="F391" s="488"/>
      <c r="G391" s="488"/>
      <c r="H391" s="488"/>
      <c r="I391" s="488"/>
      <c r="J391" s="488"/>
      <c r="K391" s="488"/>
      <c r="L391" s="488"/>
      <c r="M391" s="488"/>
      <c r="N391" s="488"/>
      <c r="O391" s="488"/>
      <c r="P391" s="488"/>
      <c r="Q391" s="488"/>
      <c r="R391" s="488"/>
    </row>
    <row r="392" spans="1:21" ht="18" customHeight="1" x14ac:dyDescent="0.2">
      <c r="A392" s="288"/>
      <c r="B392" s="288"/>
      <c r="C392" s="288"/>
      <c r="D392" s="313"/>
      <c r="E392" s="313"/>
      <c r="F392" s="313"/>
      <c r="G392" s="290"/>
      <c r="H392" s="290"/>
      <c r="I392" s="290"/>
      <c r="J392" s="290"/>
      <c r="K392" s="290"/>
      <c r="L392" s="290"/>
      <c r="M392" s="290"/>
      <c r="N392" s="290"/>
      <c r="O392" s="290"/>
      <c r="P392" s="290"/>
      <c r="Q392" s="290"/>
      <c r="R392" s="290"/>
    </row>
    <row r="393" spans="1:21" ht="18" customHeight="1" x14ac:dyDescent="0.2">
      <c r="A393" s="288"/>
      <c r="B393" s="288"/>
      <c r="C393" s="288"/>
      <c r="D393" s="313"/>
      <c r="E393" s="313"/>
      <c r="F393" s="313"/>
      <c r="G393" s="290"/>
      <c r="H393" s="290"/>
      <c r="I393" s="290"/>
      <c r="J393" s="290"/>
      <c r="K393" s="290"/>
      <c r="L393" s="290"/>
      <c r="M393" s="290"/>
      <c r="N393" s="290"/>
      <c r="O393" s="290"/>
      <c r="P393" s="290"/>
      <c r="Q393" s="290"/>
      <c r="R393" s="290"/>
    </row>
    <row r="394" spans="1:21" ht="18" customHeight="1" x14ac:dyDescent="0.2">
      <c r="A394" s="288"/>
      <c r="B394" s="288"/>
      <c r="C394" s="288"/>
      <c r="D394" s="313"/>
      <c r="E394" s="313"/>
      <c r="F394" s="313"/>
      <c r="G394" s="290"/>
      <c r="H394" s="290"/>
      <c r="I394" s="290"/>
      <c r="J394" s="290"/>
      <c r="K394" s="290"/>
      <c r="L394" s="290"/>
      <c r="M394" s="290"/>
      <c r="N394" s="290"/>
      <c r="O394" s="290"/>
      <c r="P394" s="290"/>
      <c r="Q394" s="290"/>
      <c r="R394" s="290"/>
    </row>
    <row r="395" spans="1:21" ht="18" customHeight="1" x14ac:dyDescent="0.2">
      <c r="A395" s="289" t="s">
        <v>40</v>
      </c>
      <c r="B395" s="288"/>
      <c r="C395" s="404"/>
      <c r="D395" s="28"/>
      <c r="E395" s="28"/>
      <c r="F395" s="28"/>
      <c r="G395" s="290"/>
      <c r="H395" s="290"/>
      <c r="I395" s="290"/>
      <c r="J395" s="290"/>
      <c r="K395" s="290"/>
      <c r="L395" s="290"/>
      <c r="M395" s="290"/>
      <c r="N395" s="290"/>
      <c r="O395" s="290"/>
      <c r="P395" s="290"/>
      <c r="Q395" s="290"/>
      <c r="R395" s="290"/>
    </row>
    <row r="396" spans="1:21" ht="18" customHeight="1" x14ac:dyDescent="0.2">
      <c r="A396" s="289" t="s">
        <v>41</v>
      </c>
      <c r="B396" s="288"/>
      <c r="C396" s="288"/>
      <c r="D396" s="28"/>
      <c r="E396" s="28"/>
      <c r="F396" s="28"/>
      <c r="G396" s="290"/>
      <c r="H396" s="290"/>
      <c r="I396" s="290"/>
      <c r="J396" s="290"/>
      <c r="K396" s="290"/>
      <c r="L396" s="290"/>
      <c r="M396" s="290"/>
      <c r="N396" s="290"/>
      <c r="O396" s="290"/>
      <c r="P396" s="290"/>
      <c r="Q396" s="290"/>
      <c r="R396" s="290"/>
    </row>
    <row r="397" spans="1:21" ht="18" customHeight="1" x14ac:dyDescent="0.2">
      <c r="A397" s="287" t="s">
        <v>122</v>
      </c>
      <c r="B397" s="290"/>
      <c r="C397" s="290"/>
      <c r="D397" s="290"/>
      <c r="E397" s="290"/>
      <c r="F397" s="290"/>
      <c r="G397" s="290"/>
      <c r="H397" s="290"/>
      <c r="I397" s="290"/>
      <c r="J397" s="290"/>
      <c r="K397" s="290"/>
      <c r="L397" s="290"/>
      <c r="M397" s="290"/>
      <c r="N397" s="290"/>
      <c r="O397" s="290"/>
      <c r="P397" s="290"/>
      <c r="Q397" s="290"/>
      <c r="R397" s="290"/>
    </row>
    <row r="398" spans="1:21" ht="18" customHeight="1" x14ac:dyDescent="0.2">
      <c r="A398" s="287"/>
      <c r="B398" s="287" t="s">
        <v>121</v>
      </c>
      <c r="C398" s="290"/>
      <c r="D398" s="290"/>
      <c r="E398" s="290"/>
      <c r="F398" s="290"/>
      <c r="G398" s="290"/>
      <c r="H398" s="290"/>
      <c r="I398" s="290"/>
      <c r="J398" s="290"/>
      <c r="K398" s="290"/>
      <c r="L398" s="290"/>
      <c r="M398" s="290"/>
      <c r="N398" s="290"/>
      <c r="O398" s="290"/>
      <c r="P398" s="290"/>
      <c r="Q398" s="290"/>
      <c r="R398" s="290"/>
    </row>
    <row r="399" spans="1:21" ht="18" customHeight="1" x14ac:dyDescent="0.2">
      <c r="A399" s="290"/>
      <c r="B399" s="287"/>
      <c r="C399" s="290"/>
      <c r="D399" s="290"/>
      <c r="E399" s="290"/>
      <c r="F399" s="290"/>
      <c r="G399" s="290"/>
      <c r="H399" s="290"/>
      <c r="I399" s="290"/>
      <c r="J399" s="290"/>
      <c r="K399" s="290"/>
      <c r="L399" s="290"/>
      <c r="M399" s="290"/>
      <c r="N399" s="290"/>
      <c r="O399" s="290"/>
      <c r="P399" s="290"/>
      <c r="Q399" s="290"/>
      <c r="R399" s="290"/>
    </row>
    <row r="400" spans="1:21" ht="18" customHeight="1" x14ac:dyDescent="0.2">
      <c r="A400" s="481" t="s">
        <v>0</v>
      </c>
      <c r="B400" s="483" t="s">
        <v>4</v>
      </c>
      <c r="C400" s="483" t="s">
        <v>1</v>
      </c>
      <c r="D400" s="292" t="s">
        <v>3</v>
      </c>
      <c r="E400" s="292" t="s">
        <v>59</v>
      </c>
      <c r="F400" s="292" t="s">
        <v>61</v>
      </c>
      <c r="G400" s="485" t="s">
        <v>146</v>
      </c>
      <c r="H400" s="486"/>
      <c r="I400" s="487"/>
      <c r="J400" s="485" t="s">
        <v>145</v>
      </c>
      <c r="K400" s="486"/>
      <c r="L400" s="486"/>
      <c r="M400" s="486"/>
      <c r="N400" s="486"/>
      <c r="O400" s="486"/>
      <c r="P400" s="486"/>
      <c r="Q400" s="486"/>
      <c r="R400" s="487"/>
    </row>
    <row r="401" spans="1:21" ht="18" customHeight="1" x14ac:dyDescent="0.2">
      <c r="A401" s="482"/>
      <c r="B401" s="484"/>
      <c r="C401" s="484"/>
      <c r="D401" s="293" t="s">
        <v>2</v>
      </c>
      <c r="E401" s="293" t="s">
        <v>60</v>
      </c>
      <c r="F401" s="294" t="s">
        <v>60</v>
      </c>
      <c r="G401" s="295" t="s">
        <v>62</v>
      </c>
      <c r="H401" s="295" t="s">
        <v>63</v>
      </c>
      <c r="I401" s="295" t="s">
        <v>64</v>
      </c>
      <c r="J401" s="295" t="s">
        <v>65</v>
      </c>
      <c r="K401" s="295" t="s">
        <v>66</v>
      </c>
      <c r="L401" s="295" t="s">
        <v>67</v>
      </c>
      <c r="M401" s="295" t="s">
        <v>68</v>
      </c>
      <c r="N401" s="295" t="s">
        <v>69</v>
      </c>
      <c r="O401" s="295" t="s">
        <v>70</v>
      </c>
      <c r="P401" s="295" t="s">
        <v>71</v>
      </c>
      <c r="Q401" s="295" t="s">
        <v>72</v>
      </c>
      <c r="R401" s="295" t="s">
        <v>73</v>
      </c>
    </row>
    <row r="402" spans="1:21" ht="18" customHeight="1" x14ac:dyDescent="0.2">
      <c r="A402" s="296">
        <v>1</v>
      </c>
      <c r="B402" s="316" t="s">
        <v>42</v>
      </c>
      <c r="C402" s="316" t="s">
        <v>270</v>
      </c>
      <c r="D402" s="299">
        <v>5000</v>
      </c>
      <c r="E402" s="299" t="s">
        <v>74</v>
      </c>
      <c r="F402" s="325" t="s">
        <v>16</v>
      </c>
      <c r="G402" s="301"/>
      <c r="H402" s="301"/>
      <c r="I402" s="301"/>
      <c r="J402" s="301"/>
      <c r="K402" s="301"/>
      <c r="L402" s="301"/>
      <c r="M402" s="301"/>
      <c r="N402" s="301"/>
      <c r="O402" s="301"/>
      <c r="P402" s="301"/>
      <c r="Q402" s="301"/>
      <c r="R402" s="301"/>
      <c r="U402" s="302">
        <f>D402</f>
        <v>5000</v>
      </c>
    </row>
    <row r="403" spans="1:21" ht="18" customHeight="1" x14ac:dyDescent="0.2">
      <c r="A403" s="327"/>
      <c r="B403" s="324"/>
      <c r="C403" s="324" t="s">
        <v>269</v>
      </c>
      <c r="D403" s="327" t="s">
        <v>5</v>
      </c>
      <c r="E403" s="327" t="s">
        <v>7</v>
      </c>
      <c r="F403" s="327"/>
      <c r="G403" s="321"/>
      <c r="H403" s="321"/>
      <c r="I403" s="321"/>
      <c r="J403" s="321"/>
      <c r="K403" s="321"/>
      <c r="L403" s="321"/>
      <c r="M403" s="321"/>
      <c r="N403" s="321"/>
      <c r="O403" s="321"/>
      <c r="P403" s="321"/>
      <c r="Q403" s="321"/>
      <c r="R403" s="321"/>
    </row>
    <row r="404" spans="1:21" ht="18" customHeight="1" x14ac:dyDescent="0.2">
      <c r="A404" s="367"/>
      <c r="B404" s="367"/>
      <c r="C404" s="367"/>
      <c r="D404" s="372"/>
      <c r="E404" s="372"/>
      <c r="F404" s="372"/>
      <c r="G404" s="288"/>
      <c r="H404" s="288"/>
      <c r="I404" s="288"/>
      <c r="J404" s="288"/>
      <c r="K404" s="288"/>
      <c r="L404" s="288"/>
      <c r="M404" s="288"/>
      <c r="N404" s="288"/>
      <c r="O404" s="288"/>
      <c r="P404" s="288"/>
      <c r="Q404" s="288"/>
      <c r="R404" s="288"/>
      <c r="T404" s="286">
        <v>1</v>
      </c>
      <c r="U404" s="302">
        <f>SUM(U402:U403)</f>
        <v>5000</v>
      </c>
    </row>
    <row r="405" spans="1:21" ht="18" customHeight="1" x14ac:dyDescent="0.2">
      <c r="A405" s="337"/>
      <c r="B405" s="337"/>
      <c r="C405" s="337"/>
      <c r="D405" s="372"/>
      <c r="E405" s="372"/>
      <c r="F405" s="372"/>
      <c r="G405" s="288"/>
      <c r="H405" s="288"/>
      <c r="I405" s="288"/>
      <c r="J405" s="288"/>
      <c r="K405" s="288"/>
      <c r="L405" s="288"/>
      <c r="M405" s="288"/>
      <c r="N405" s="288"/>
      <c r="O405" s="288"/>
      <c r="P405" s="288"/>
      <c r="Q405" s="288"/>
      <c r="R405" s="288"/>
    </row>
    <row r="406" spans="1:21" ht="18" customHeight="1" x14ac:dyDescent="0.2">
      <c r="A406" s="489" t="s">
        <v>122</v>
      </c>
      <c r="B406" s="489"/>
      <c r="C406" s="489"/>
      <c r="D406" s="313"/>
      <c r="E406" s="28"/>
      <c r="F406" s="28"/>
      <c r="G406" s="290"/>
      <c r="H406" s="290"/>
      <c r="I406" s="290"/>
      <c r="J406" s="290"/>
      <c r="K406" s="290"/>
      <c r="L406" s="290"/>
      <c r="M406" s="290"/>
      <c r="N406" s="290"/>
      <c r="O406" s="290"/>
      <c r="P406" s="290"/>
      <c r="Q406" s="290"/>
      <c r="R406" s="290"/>
    </row>
    <row r="407" spans="1:21" ht="18" customHeight="1" x14ac:dyDescent="0.2">
      <c r="A407" s="287"/>
      <c r="B407" s="28" t="s">
        <v>340</v>
      </c>
      <c r="C407" s="288"/>
      <c r="D407" s="313"/>
      <c r="E407" s="28"/>
      <c r="F407" s="28"/>
      <c r="G407" s="290"/>
      <c r="H407" s="290"/>
      <c r="I407" s="290"/>
      <c r="J407" s="290"/>
      <c r="K407" s="290"/>
      <c r="L407" s="290"/>
      <c r="M407" s="290"/>
      <c r="N407" s="290"/>
      <c r="O407" s="290"/>
      <c r="P407" s="290"/>
      <c r="Q407" s="290"/>
      <c r="R407" s="290"/>
    </row>
    <row r="408" spans="1:21" ht="18" customHeight="1" x14ac:dyDescent="0.2">
      <c r="A408" s="373"/>
      <c r="B408" s="373" t="s">
        <v>339</v>
      </c>
      <c r="C408" s="373"/>
      <c r="D408" s="28"/>
      <c r="E408" s="28"/>
      <c r="F408" s="28"/>
      <c r="G408" s="290"/>
      <c r="H408" s="290"/>
      <c r="I408" s="290"/>
      <c r="J408" s="290"/>
      <c r="K408" s="290"/>
      <c r="L408" s="290"/>
      <c r="M408" s="290"/>
      <c r="N408" s="290"/>
      <c r="O408" s="290"/>
      <c r="P408" s="290"/>
      <c r="Q408" s="290"/>
      <c r="R408" s="290"/>
    </row>
    <row r="409" spans="1:21" ht="18" customHeight="1" x14ac:dyDescent="0.2">
      <c r="A409" s="481" t="s">
        <v>0</v>
      </c>
      <c r="B409" s="483" t="s">
        <v>4</v>
      </c>
      <c r="C409" s="483" t="s">
        <v>1</v>
      </c>
      <c r="D409" s="292" t="s">
        <v>3</v>
      </c>
      <c r="E409" s="292" t="s">
        <v>59</v>
      </c>
      <c r="F409" s="292" t="s">
        <v>61</v>
      </c>
      <c r="G409" s="485" t="s">
        <v>146</v>
      </c>
      <c r="H409" s="486"/>
      <c r="I409" s="487"/>
      <c r="J409" s="485" t="s">
        <v>145</v>
      </c>
      <c r="K409" s="486"/>
      <c r="L409" s="486"/>
      <c r="M409" s="486"/>
      <c r="N409" s="486"/>
      <c r="O409" s="486"/>
      <c r="P409" s="486"/>
      <c r="Q409" s="486"/>
      <c r="R409" s="487"/>
    </row>
    <row r="410" spans="1:21" ht="18" customHeight="1" x14ac:dyDescent="0.2">
      <c r="A410" s="482"/>
      <c r="B410" s="484"/>
      <c r="C410" s="484"/>
      <c r="D410" s="293" t="s">
        <v>2</v>
      </c>
      <c r="E410" s="293" t="s">
        <v>60</v>
      </c>
      <c r="F410" s="294" t="s">
        <v>60</v>
      </c>
      <c r="G410" s="295" t="s">
        <v>62</v>
      </c>
      <c r="H410" s="295" t="s">
        <v>63</v>
      </c>
      <c r="I410" s="295" t="s">
        <v>64</v>
      </c>
      <c r="J410" s="295" t="s">
        <v>65</v>
      </c>
      <c r="K410" s="295" t="s">
        <v>66</v>
      </c>
      <c r="L410" s="295" t="s">
        <v>67</v>
      </c>
      <c r="M410" s="295" t="s">
        <v>68</v>
      </c>
      <c r="N410" s="295" t="s">
        <v>69</v>
      </c>
      <c r="O410" s="295" t="s">
        <v>70</v>
      </c>
      <c r="P410" s="295" t="s">
        <v>71</v>
      </c>
      <c r="Q410" s="295" t="s">
        <v>72</v>
      </c>
      <c r="R410" s="295" t="s">
        <v>73</v>
      </c>
    </row>
    <row r="411" spans="1:21" ht="18" customHeight="1" x14ac:dyDescent="0.2">
      <c r="A411" s="25">
        <v>1</v>
      </c>
      <c r="B411" s="316" t="s">
        <v>273</v>
      </c>
      <c r="C411" s="316" t="s">
        <v>274</v>
      </c>
      <c r="D411" s="299">
        <v>5000</v>
      </c>
      <c r="E411" s="299" t="s">
        <v>74</v>
      </c>
      <c r="F411" s="325" t="s">
        <v>12</v>
      </c>
      <c r="G411" s="301"/>
      <c r="H411" s="301"/>
      <c r="I411" s="301"/>
      <c r="J411" s="301"/>
      <c r="K411" s="301"/>
      <c r="L411" s="301"/>
      <c r="M411" s="301"/>
      <c r="N411" s="301"/>
      <c r="O411" s="301"/>
      <c r="P411" s="301"/>
      <c r="Q411" s="301"/>
      <c r="R411" s="301"/>
      <c r="U411" s="302">
        <f>D411</f>
        <v>5000</v>
      </c>
    </row>
    <row r="412" spans="1:21" ht="18" customHeight="1" x14ac:dyDescent="0.2">
      <c r="A412" s="304"/>
      <c r="B412" s="324"/>
      <c r="C412" s="317" t="s">
        <v>275</v>
      </c>
      <c r="D412" s="340" t="s">
        <v>5</v>
      </c>
      <c r="E412" s="340" t="s">
        <v>7</v>
      </c>
      <c r="F412" s="340"/>
      <c r="G412" s="321"/>
      <c r="H412" s="321"/>
      <c r="I412" s="304"/>
      <c r="J412" s="304"/>
      <c r="K412" s="304"/>
      <c r="L412" s="304"/>
      <c r="M412" s="304"/>
      <c r="N412" s="304"/>
      <c r="O412" s="304"/>
      <c r="P412" s="304"/>
      <c r="Q412" s="304"/>
      <c r="R412" s="304"/>
      <c r="U412" s="302" t="str">
        <f t="shared" ref="U412:U414" si="13">D412</f>
        <v>(งบ ทต.)</v>
      </c>
    </row>
    <row r="413" spans="1:21" ht="18" customHeight="1" x14ac:dyDescent="0.2">
      <c r="A413" s="25">
        <v>2</v>
      </c>
      <c r="B413" s="316" t="s">
        <v>43</v>
      </c>
      <c r="C413" s="316" t="s">
        <v>268</v>
      </c>
      <c r="D413" s="299">
        <v>50000</v>
      </c>
      <c r="E413" s="299" t="s">
        <v>74</v>
      </c>
      <c r="F413" s="325" t="s">
        <v>12</v>
      </c>
      <c r="G413" s="301"/>
      <c r="H413" s="301"/>
      <c r="I413" s="301"/>
      <c r="J413" s="301"/>
      <c r="K413" s="301"/>
      <c r="L413" s="301"/>
      <c r="M413" s="301"/>
      <c r="N413" s="301"/>
      <c r="O413" s="301"/>
      <c r="P413" s="301"/>
      <c r="Q413" s="301"/>
      <c r="R413" s="301"/>
      <c r="U413" s="302">
        <f t="shared" si="13"/>
        <v>50000</v>
      </c>
    </row>
    <row r="414" spans="1:21" ht="18" customHeight="1" x14ac:dyDescent="0.2">
      <c r="A414" s="27"/>
      <c r="B414" s="324"/>
      <c r="C414" s="324" t="s">
        <v>269</v>
      </c>
      <c r="D414" s="327" t="s">
        <v>5</v>
      </c>
      <c r="E414" s="327" t="s">
        <v>7</v>
      </c>
      <c r="F414" s="327"/>
      <c r="G414" s="321"/>
      <c r="H414" s="321"/>
      <c r="I414" s="321"/>
      <c r="J414" s="321"/>
      <c r="K414" s="321"/>
      <c r="L414" s="321"/>
      <c r="M414" s="321"/>
      <c r="N414" s="321"/>
      <c r="O414" s="321"/>
      <c r="P414" s="321"/>
      <c r="Q414" s="321"/>
      <c r="R414" s="321"/>
      <c r="U414" s="302" t="str">
        <f t="shared" si="13"/>
        <v>(งบ ทต.)</v>
      </c>
    </row>
    <row r="415" spans="1:21" ht="18" customHeight="1" x14ac:dyDescent="0.2">
      <c r="A415" s="28"/>
      <c r="B415" s="337"/>
      <c r="C415" s="288"/>
      <c r="D415" s="400"/>
      <c r="E415" s="400"/>
      <c r="F415" s="313"/>
      <c r="G415" s="288"/>
      <c r="H415" s="288"/>
      <c r="I415" s="288"/>
      <c r="J415" s="288"/>
      <c r="K415" s="288"/>
      <c r="L415" s="288"/>
      <c r="M415" s="288"/>
      <c r="N415" s="288"/>
      <c r="O415" s="288"/>
      <c r="P415" s="288"/>
      <c r="Q415" s="288"/>
      <c r="R415" s="288"/>
      <c r="T415" s="286">
        <v>2</v>
      </c>
      <c r="U415" s="302">
        <f>SUM(U411:U414)</f>
        <v>55000</v>
      </c>
    </row>
    <row r="416" spans="1:21" ht="18" customHeight="1" x14ac:dyDescent="0.2">
      <c r="A416" s="28"/>
      <c r="B416" s="337"/>
      <c r="C416" s="288"/>
      <c r="D416" s="400"/>
      <c r="E416" s="400"/>
      <c r="F416" s="313"/>
      <c r="G416" s="288"/>
      <c r="H416" s="288"/>
      <c r="I416" s="288"/>
      <c r="J416" s="288"/>
      <c r="K416" s="288"/>
      <c r="L416" s="288"/>
      <c r="M416" s="288"/>
      <c r="N416" s="288"/>
      <c r="O416" s="288"/>
      <c r="P416" s="288"/>
      <c r="Q416" s="288"/>
      <c r="R416" s="288"/>
    </row>
    <row r="417" spans="1:21" ht="18" customHeight="1" x14ac:dyDescent="0.2">
      <c r="A417" s="28"/>
      <c r="B417" s="337"/>
      <c r="C417" s="288"/>
      <c r="D417" s="400"/>
      <c r="E417" s="400"/>
      <c r="F417" s="313"/>
      <c r="G417" s="288"/>
      <c r="H417" s="288"/>
      <c r="I417" s="288"/>
      <c r="J417" s="288"/>
      <c r="K417" s="288"/>
      <c r="L417" s="288"/>
      <c r="M417" s="288"/>
      <c r="N417" s="288"/>
      <c r="O417" s="288"/>
      <c r="P417" s="288"/>
      <c r="Q417" s="288"/>
      <c r="R417" s="288"/>
    </row>
    <row r="418" spans="1:21" ht="18" customHeight="1" x14ac:dyDescent="0.2">
      <c r="A418" s="28"/>
      <c r="B418" s="337"/>
      <c r="C418" s="288"/>
      <c r="D418" s="400"/>
      <c r="E418" s="400"/>
      <c r="F418" s="313"/>
      <c r="G418" s="288"/>
      <c r="H418" s="288"/>
      <c r="I418" s="288"/>
      <c r="J418" s="288"/>
      <c r="K418" s="288"/>
      <c r="L418" s="288"/>
      <c r="M418" s="288"/>
      <c r="N418" s="288"/>
      <c r="O418" s="288"/>
      <c r="P418" s="288"/>
      <c r="Q418" s="288"/>
      <c r="R418" s="288"/>
    </row>
    <row r="419" spans="1:21" ht="18" customHeight="1" x14ac:dyDescent="0.2">
      <c r="A419" s="28"/>
      <c r="B419" s="337"/>
      <c r="C419" s="288"/>
      <c r="D419" s="400"/>
      <c r="E419" s="400"/>
      <c r="F419" s="313"/>
      <c r="G419" s="288"/>
      <c r="H419" s="288"/>
      <c r="I419" s="288"/>
      <c r="J419" s="288"/>
      <c r="K419" s="288"/>
      <c r="L419" s="288"/>
      <c r="M419" s="288"/>
      <c r="N419" s="288"/>
      <c r="O419" s="288"/>
      <c r="P419" s="288"/>
      <c r="Q419" s="288"/>
      <c r="R419" s="288"/>
    </row>
    <row r="420" spans="1:21" ht="18" customHeight="1" x14ac:dyDescent="0.2">
      <c r="A420" s="28"/>
      <c r="B420" s="337"/>
      <c r="C420" s="288"/>
      <c r="D420" s="400"/>
      <c r="E420" s="400"/>
      <c r="F420" s="313"/>
      <c r="G420" s="288"/>
      <c r="H420" s="288"/>
      <c r="I420" s="288"/>
      <c r="J420" s="288"/>
      <c r="K420" s="288"/>
      <c r="L420" s="288"/>
      <c r="M420" s="288"/>
      <c r="N420" s="288"/>
      <c r="O420" s="288"/>
      <c r="P420" s="288"/>
      <c r="Q420" s="288"/>
      <c r="R420" s="288"/>
    </row>
    <row r="421" spans="1:21" ht="18" customHeight="1" x14ac:dyDescent="0.2">
      <c r="A421" s="488">
        <v>14</v>
      </c>
      <c r="B421" s="488"/>
      <c r="C421" s="488"/>
      <c r="D421" s="488"/>
      <c r="E421" s="488"/>
      <c r="F421" s="488"/>
      <c r="G421" s="488"/>
      <c r="H421" s="488"/>
      <c r="I421" s="488"/>
      <c r="J421" s="488"/>
      <c r="K421" s="488"/>
      <c r="L421" s="488"/>
      <c r="M421" s="488"/>
      <c r="N421" s="488"/>
      <c r="O421" s="488"/>
      <c r="P421" s="488"/>
      <c r="Q421" s="488"/>
      <c r="R421" s="488"/>
    </row>
    <row r="422" spans="1:21" ht="18" customHeight="1" x14ac:dyDescent="0.2">
      <c r="A422" s="28"/>
      <c r="B422" s="337"/>
      <c r="C422" s="288"/>
      <c r="D422" s="400"/>
      <c r="E422" s="400"/>
      <c r="F422" s="313"/>
      <c r="G422" s="288"/>
      <c r="H422" s="288"/>
      <c r="I422" s="288"/>
      <c r="J422" s="288"/>
      <c r="K422" s="288"/>
      <c r="L422" s="288"/>
      <c r="M422" s="288"/>
      <c r="N422" s="288"/>
      <c r="O422" s="288"/>
      <c r="P422" s="288"/>
      <c r="Q422" s="288"/>
      <c r="R422" s="288"/>
    </row>
    <row r="423" spans="1:21" ht="18" customHeight="1" x14ac:dyDescent="0.2">
      <c r="A423" s="28"/>
      <c r="B423" s="337"/>
      <c r="C423" s="288"/>
      <c r="D423" s="400"/>
      <c r="E423" s="400"/>
      <c r="F423" s="313"/>
      <c r="G423" s="288"/>
      <c r="H423" s="288"/>
      <c r="I423" s="288"/>
      <c r="J423" s="288"/>
      <c r="K423" s="288"/>
      <c r="L423" s="288"/>
      <c r="M423" s="288"/>
      <c r="N423" s="288"/>
      <c r="O423" s="288"/>
      <c r="P423" s="288"/>
      <c r="Q423" s="288"/>
      <c r="R423" s="288"/>
    </row>
    <row r="424" spans="1:21" ht="18" customHeight="1" x14ac:dyDescent="0.2">
      <c r="A424" s="28"/>
      <c r="B424" s="337"/>
      <c r="C424" s="288"/>
      <c r="D424" s="400"/>
      <c r="E424" s="400"/>
      <c r="F424" s="313"/>
      <c r="G424" s="288"/>
      <c r="H424" s="288"/>
      <c r="I424" s="288"/>
      <c r="J424" s="288"/>
      <c r="K424" s="288"/>
      <c r="L424" s="288"/>
      <c r="M424" s="288"/>
      <c r="N424" s="288"/>
      <c r="O424" s="288"/>
      <c r="P424" s="288"/>
      <c r="Q424" s="288"/>
      <c r="R424" s="288"/>
    </row>
    <row r="425" spans="1:21" ht="18" customHeight="1" x14ac:dyDescent="0.2">
      <c r="A425" s="287" t="s">
        <v>122</v>
      </c>
      <c r="B425" s="28"/>
      <c r="C425" s="288"/>
      <c r="D425" s="313"/>
      <c r="E425" s="288"/>
      <c r="F425" s="288"/>
      <c r="G425" s="290"/>
      <c r="H425" s="290"/>
      <c r="I425" s="290"/>
      <c r="J425" s="290"/>
      <c r="K425" s="290"/>
      <c r="L425" s="290"/>
      <c r="M425" s="290"/>
      <c r="N425" s="290"/>
      <c r="O425" s="290"/>
      <c r="P425" s="290"/>
      <c r="Q425" s="290"/>
      <c r="R425" s="290"/>
    </row>
    <row r="426" spans="1:21" ht="18" customHeight="1" x14ac:dyDescent="0.2">
      <c r="A426" s="287"/>
      <c r="B426" s="287" t="s">
        <v>120</v>
      </c>
      <c r="C426" s="290"/>
      <c r="D426" s="290"/>
      <c r="E426" s="290"/>
      <c r="F426" s="290"/>
      <c r="G426" s="290"/>
      <c r="H426" s="290"/>
      <c r="I426" s="290"/>
      <c r="J426" s="290"/>
      <c r="K426" s="290"/>
      <c r="L426" s="290"/>
      <c r="M426" s="290"/>
      <c r="N426" s="290"/>
      <c r="O426" s="290"/>
      <c r="P426" s="290"/>
      <c r="Q426" s="290"/>
      <c r="R426" s="290"/>
    </row>
    <row r="427" spans="1:21" ht="18" customHeight="1" x14ac:dyDescent="0.2">
      <c r="A427" s="287"/>
      <c r="B427" s="287"/>
      <c r="C427" s="290"/>
      <c r="D427" s="290"/>
      <c r="E427" s="290"/>
      <c r="F427" s="290"/>
      <c r="G427" s="290"/>
      <c r="H427" s="290"/>
      <c r="I427" s="290"/>
      <c r="J427" s="290"/>
      <c r="K427" s="290"/>
      <c r="L427" s="290"/>
      <c r="M427" s="290"/>
      <c r="N427" s="290"/>
      <c r="O427" s="290"/>
      <c r="P427" s="290"/>
      <c r="Q427" s="290"/>
      <c r="R427" s="290"/>
    </row>
    <row r="428" spans="1:21" ht="18" customHeight="1" x14ac:dyDescent="0.2">
      <c r="A428" s="481" t="s">
        <v>0</v>
      </c>
      <c r="B428" s="483" t="s">
        <v>4</v>
      </c>
      <c r="C428" s="483" t="s">
        <v>1</v>
      </c>
      <c r="D428" s="292" t="s">
        <v>3</v>
      </c>
      <c r="E428" s="292" t="s">
        <v>59</v>
      </c>
      <c r="F428" s="292" t="s">
        <v>61</v>
      </c>
      <c r="G428" s="485" t="s">
        <v>146</v>
      </c>
      <c r="H428" s="486"/>
      <c r="I428" s="487"/>
      <c r="J428" s="485" t="s">
        <v>145</v>
      </c>
      <c r="K428" s="486"/>
      <c r="L428" s="486"/>
      <c r="M428" s="486"/>
      <c r="N428" s="486"/>
      <c r="O428" s="486"/>
      <c r="P428" s="486"/>
      <c r="Q428" s="486"/>
      <c r="R428" s="487"/>
    </row>
    <row r="429" spans="1:21" ht="18" customHeight="1" x14ac:dyDescent="0.2">
      <c r="A429" s="482"/>
      <c r="B429" s="484"/>
      <c r="C429" s="484"/>
      <c r="D429" s="293" t="s">
        <v>2</v>
      </c>
      <c r="E429" s="293" t="s">
        <v>60</v>
      </c>
      <c r="F429" s="294" t="s">
        <v>60</v>
      </c>
      <c r="G429" s="295" t="s">
        <v>62</v>
      </c>
      <c r="H429" s="295" t="s">
        <v>63</v>
      </c>
      <c r="I429" s="295" t="s">
        <v>64</v>
      </c>
      <c r="J429" s="295" t="s">
        <v>65</v>
      </c>
      <c r="K429" s="295" t="s">
        <v>66</v>
      </c>
      <c r="L429" s="295" t="s">
        <v>67</v>
      </c>
      <c r="M429" s="295" t="s">
        <v>68</v>
      </c>
      <c r="N429" s="295" t="s">
        <v>69</v>
      </c>
      <c r="O429" s="295" t="s">
        <v>70</v>
      </c>
      <c r="P429" s="295" t="s">
        <v>71</v>
      </c>
      <c r="Q429" s="295" t="s">
        <v>72</v>
      </c>
      <c r="R429" s="295" t="s">
        <v>73</v>
      </c>
    </row>
    <row r="430" spans="1:21" ht="18" customHeight="1" x14ac:dyDescent="0.2">
      <c r="A430" s="25">
        <v>1</v>
      </c>
      <c r="B430" s="316" t="s">
        <v>216</v>
      </c>
      <c r="C430" s="301" t="s">
        <v>211</v>
      </c>
      <c r="D430" s="300">
        <v>5000</v>
      </c>
      <c r="E430" s="300" t="s">
        <v>74</v>
      </c>
      <c r="F430" s="300" t="s">
        <v>12</v>
      </c>
      <c r="G430" s="301"/>
      <c r="H430" s="301"/>
      <c r="I430" s="301"/>
      <c r="J430" s="301"/>
      <c r="K430" s="301"/>
      <c r="L430" s="301"/>
      <c r="M430" s="301"/>
      <c r="N430" s="301"/>
      <c r="O430" s="301"/>
      <c r="P430" s="301"/>
      <c r="Q430" s="301"/>
      <c r="R430" s="301"/>
      <c r="U430" s="302">
        <f>D430</f>
        <v>5000</v>
      </c>
    </row>
    <row r="431" spans="1:21" ht="18" customHeight="1" x14ac:dyDescent="0.2">
      <c r="A431" s="321"/>
      <c r="B431" s="324" t="s">
        <v>331</v>
      </c>
      <c r="C431" s="321" t="s">
        <v>212</v>
      </c>
      <c r="D431" s="27" t="s">
        <v>85</v>
      </c>
      <c r="E431" s="27" t="s">
        <v>7</v>
      </c>
      <c r="F431" s="27"/>
      <c r="G431" s="321"/>
      <c r="H431" s="321"/>
      <c r="I431" s="321"/>
      <c r="J431" s="321"/>
      <c r="K431" s="321"/>
      <c r="L431" s="321"/>
      <c r="M431" s="321"/>
      <c r="N431" s="321"/>
      <c r="O431" s="321"/>
      <c r="P431" s="321"/>
      <c r="Q431" s="321"/>
      <c r="R431" s="321"/>
      <c r="U431" s="302" t="str">
        <f t="shared" ref="U431:U437" si="14">D431</f>
        <v>( งบ ทต)</v>
      </c>
    </row>
    <row r="432" spans="1:21" ht="18" customHeight="1" x14ac:dyDescent="0.2">
      <c r="A432" s="25">
        <v>2</v>
      </c>
      <c r="B432" s="316" t="s">
        <v>96</v>
      </c>
      <c r="C432" s="389" t="s">
        <v>210</v>
      </c>
      <c r="D432" s="300">
        <v>5000</v>
      </c>
      <c r="E432" s="300" t="s">
        <v>74</v>
      </c>
      <c r="F432" s="352" t="s">
        <v>12</v>
      </c>
      <c r="G432" s="304"/>
      <c r="H432" s="304"/>
      <c r="I432" s="301"/>
      <c r="J432" s="304"/>
      <c r="K432" s="304"/>
      <c r="L432" s="304"/>
      <c r="M432" s="304"/>
      <c r="N432" s="304"/>
      <c r="O432" s="304"/>
      <c r="P432" s="304"/>
      <c r="Q432" s="301"/>
      <c r="R432" s="304"/>
      <c r="U432" s="302">
        <f t="shared" si="14"/>
        <v>5000</v>
      </c>
    </row>
    <row r="433" spans="1:21" ht="18" customHeight="1" x14ac:dyDescent="0.2">
      <c r="A433" s="304"/>
      <c r="B433" s="317"/>
      <c r="C433" s="304"/>
      <c r="D433" s="26" t="s">
        <v>85</v>
      </c>
      <c r="E433" s="26" t="s">
        <v>7</v>
      </c>
      <c r="F433" s="350"/>
      <c r="G433" s="304"/>
      <c r="H433" s="304"/>
      <c r="I433" s="304"/>
      <c r="J433" s="304"/>
      <c r="K433" s="304"/>
      <c r="L433" s="304"/>
      <c r="M433" s="304"/>
      <c r="N433" s="304"/>
      <c r="O433" s="304"/>
      <c r="P433" s="304"/>
      <c r="Q433" s="304"/>
      <c r="R433" s="304"/>
      <c r="U433" s="302" t="str">
        <f t="shared" si="14"/>
        <v>( งบ ทต)</v>
      </c>
    </row>
    <row r="434" spans="1:21" ht="18" customHeight="1" x14ac:dyDescent="0.2">
      <c r="A434" s="25">
        <v>3</v>
      </c>
      <c r="B434" s="329" t="s">
        <v>215</v>
      </c>
      <c r="C434" s="301" t="s">
        <v>217</v>
      </c>
      <c r="D434" s="299">
        <v>15000</v>
      </c>
      <c r="E434" s="299" t="s">
        <v>74</v>
      </c>
      <c r="F434" s="352" t="s">
        <v>12</v>
      </c>
      <c r="G434" s="301"/>
      <c r="H434" s="301"/>
      <c r="I434" s="301"/>
      <c r="J434" s="301"/>
      <c r="K434" s="301"/>
      <c r="L434" s="301"/>
      <c r="M434" s="301"/>
      <c r="N434" s="301"/>
      <c r="O434" s="301"/>
      <c r="P434" s="301"/>
      <c r="Q434" s="301"/>
      <c r="R434" s="301"/>
      <c r="U434" s="302">
        <f t="shared" si="14"/>
        <v>15000</v>
      </c>
    </row>
    <row r="435" spans="1:21" ht="18" customHeight="1" x14ac:dyDescent="0.2">
      <c r="A435" s="27"/>
      <c r="B435" s="324" t="s">
        <v>331</v>
      </c>
      <c r="C435" s="321" t="s">
        <v>218</v>
      </c>
      <c r="D435" s="327" t="s">
        <v>5</v>
      </c>
      <c r="E435" s="327" t="s">
        <v>7</v>
      </c>
      <c r="F435" s="335"/>
      <c r="G435" s="321"/>
      <c r="H435" s="321"/>
      <c r="I435" s="321"/>
      <c r="J435" s="321"/>
      <c r="K435" s="321"/>
      <c r="L435" s="321"/>
      <c r="M435" s="321"/>
      <c r="N435" s="321"/>
      <c r="O435" s="321"/>
      <c r="P435" s="321"/>
      <c r="Q435" s="321"/>
      <c r="R435" s="321"/>
      <c r="U435" s="302" t="str">
        <f t="shared" si="14"/>
        <v>(งบ ทต.)</v>
      </c>
    </row>
    <row r="436" spans="1:21" ht="18" customHeight="1" x14ac:dyDescent="0.2">
      <c r="A436" s="25">
        <v>4</v>
      </c>
      <c r="B436" s="316" t="s">
        <v>97</v>
      </c>
      <c r="C436" s="301" t="s">
        <v>213</v>
      </c>
      <c r="D436" s="299">
        <v>10000</v>
      </c>
      <c r="E436" s="299" t="s">
        <v>74</v>
      </c>
      <c r="F436" s="352" t="s">
        <v>12</v>
      </c>
      <c r="G436" s="301"/>
      <c r="H436" s="301"/>
      <c r="I436" s="301"/>
      <c r="J436" s="301"/>
      <c r="K436" s="301"/>
      <c r="L436" s="301"/>
      <c r="M436" s="301"/>
      <c r="N436" s="301"/>
      <c r="O436" s="301"/>
      <c r="P436" s="301"/>
      <c r="Q436" s="301"/>
      <c r="R436" s="301"/>
      <c r="U436" s="302">
        <f t="shared" si="14"/>
        <v>10000</v>
      </c>
    </row>
    <row r="437" spans="1:21" ht="18" customHeight="1" x14ac:dyDescent="0.2">
      <c r="A437" s="27"/>
      <c r="B437" s="321"/>
      <c r="C437" s="321" t="s">
        <v>214</v>
      </c>
      <c r="D437" s="327" t="s">
        <v>5</v>
      </c>
      <c r="E437" s="327" t="s">
        <v>7</v>
      </c>
      <c r="F437" s="335"/>
      <c r="G437" s="321"/>
      <c r="H437" s="321"/>
      <c r="I437" s="321"/>
      <c r="J437" s="321"/>
      <c r="K437" s="321"/>
      <c r="L437" s="321"/>
      <c r="M437" s="321"/>
      <c r="N437" s="321"/>
      <c r="O437" s="321"/>
      <c r="P437" s="321"/>
      <c r="Q437" s="321"/>
      <c r="R437" s="321"/>
      <c r="U437" s="302" t="str">
        <f t="shared" si="14"/>
        <v>(งบ ทต.)</v>
      </c>
    </row>
    <row r="438" spans="1:21" ht="18" customHeight="1" x14ac:dyDescent="0.2">
      <c r="A438" s="290"/>
      <c r="B438" s="290"/>
      <c r="C438" s="290"/>
      <c r="D438" s="290"/>
      <c r="E438" s="290"/>
      <c r="F438" s="290"/>
      <c r="G438" s="290"/>
      <c r="H438" s="290"/>
      <c r="I438" s="290"/>
      <c r="J438" s="290"/>
      <c r="K438" s="290"/>
      <c r="L438" s="290"/>
      <c r="M438" s="290"/>
      <c r="N438" s="290"/>
      <c r="O438" s="290"/>
      <c r="P438" s="290"/>
      <c r="Q438" s="290"/>
      <c r="R438" s="290"/>
      <c r="T438" s="286">
        <v>1</v>
      </c>
      <c r="U438" s="302">
        <f>SUM(U430:U437)</f>
        <v>35000</v>
      </c>
    </row>
    <row r="439" spans="1:21" ht="18" customHeight="1" x14ac:dyDescent="0.2">
      <c r="A439" s="290"/>
      <c r="B439" s="290"/>
      <c r="C439" s="290"/>
      <c r="D439" s="290"/>
      <c r="E439" s="290"/>
      <c r="F439" s="290"/>
      <c r="G439" s="290"/>
      <c r="H439" s="290"/>
      <c r="I439" s="290"/>
      <c r="J439" s="290"/>
      <c r="K439" s="290"/>
      <c r="L439" s="290"/>
      <c r="M439" s="290"/>
      <c r="N439" s="290"/>
      <c r="O439" s="290"/>
      <c r="P439" s="290"/>
      <c r="Q439" s="290"/>
      <c r="R439" s="290"/>
    </row>
    <row r="440" spans="1:21" ht="18" customHeight="1" x14ac:dyDescent="0.2">
      <c r="A440" s="290"/>
      <c r="B440" s="290"/>
      <c r="C440" s="290"/>
      <c r="D440" s="290"/>
      <c r="E440" s="290"/>
      <c r="F440" s="290"/>
      <c r="G440" s="290"/>
      <c r="H440" s="290"/>
      <c r="I440" s="290"/>
      <c r="J440" s="290"/>
      <c r="K440" s="290"/>
      <c r="L440" s="290"/>
      <c r="M440" s="290"/>
      <c r="N440" s="290"/>
      <c r="O440" s="290"/>
      <c r="P440" s="290"/>
      <c r="Q440" s="290"/>
      <c r="R440" s="290"/>
    </row>
    <row r="441" spans="1:21" ht="18" customHeight="1" x14ac:dyDescent="0.2">
      <c r="A441" s="290"/>
      <c r="B441" s="290"/>
      <c r="C441" s="290"/>
      <c r="D441" s="290"/>
      <c r="E441" s="290"/>
      <c r="F441" s="290"/>
      <c r="G441" s="290"/>
      <c r="H441" s="290"/>
      <c r="I441" s="290"/>
      <c r="J441" s="290"/>
      <c r="K441" s="290"/>
      <c r="L441" s="290"/>
      <c r="M441" s="290"/>
      <c r="N441" s="290"/>
      <c r="O441" s="290"/>
      <c r="P441" s="290"/>
      <c r="Q441" s="290"/>
      <c r="R441" s="290"/>
    </row>
    <row r="442" spans="1:21" ht="18" customHeight="1" x14ac:dyDescent="0.2">
      <c r="A442" s="290"/>
      <c r="B442" s="290"/>
      <c r="C442" s="290"/>
      <c r="D442" s="290"/>
      <c r="E442" s="290"/>
      <c r="F442" s="290"/>
      <c r="G442" s="290"/>
      <c r="H442" s="290"/>
      <c r="I442" s="290"/>
      <c r="J442" s="290"/>
      <c r="K442" s="290"/>
      <c r="L442" s="290"/>
      <c r="M442" s="290"/>
      <c r="N442" s="290"/>
      <c r="O442" s="290"/>
      <c r="P442" s="290"/>
      <c r="Q442" s="290"/>
      <c r="R442" s="290"/>
    </row>
    <row r="443" spans="1:21" ht="18" customHeight="1" x14ac:dyDescent="0.2">
      <c r="A443" s="290"/>
      <c r="B443" s="290"/>
      <c r="C443" s="290"/>
      <c r="D443" s="290"/>
      <c r="E443" s="290"/>
      <c r="F443" s="290"/>
      <c r="G443" s="290"/>
      <c r="H443" s="290"/>
      <c r="I443" s="290"/>
      <c r="J443" s="290"/>
      <c r="K443" s="290"/>
      <c r="L443" s="290"/>
      <c r="M443" s="290"/>
      <c r="N443" s="290"/>
      <c r="O443" s="290"/>
      <c r="P443" s="290"/>
      <c r="Q443" s="290"/>
      <c r="R443" s="290"/>
    </row>
    <row r="444" spans="1:21" ht="18" customHeight="1" x14ac:dyDescent="0.2">
      <c r="A444" s="290"/>
      <c r="B444" s="290"/>
      <c r="C444" s="290"/>
      <c r="D444" s="290"/>
      <c r="E444" s="290"/>
      <c r="F444" s="290"/>
      <c r="G444" s="290"/>
      <c r="H444" s="290"/>
      <c r="I444" s="290"/>
      <c r="J444" s="290"/>
      <c r="K444" s="290"/>
      <c r="L444" s="290"/>
      <c r="M444" s="290"/>
      <c r="N444" s="290"/>
      <c r="O444" s="290"/>
      <c r="P444" s="290"/>
      <c r="Q444" s="290"/>
      <c r="R444" s="290"/>
    </row>
    <row r="445" spans="1:21" ht="18" customHeight="1" x14ac:dyDescent="0.2">
      <c r="A445" s="290"/>
      <c r="B445" s="290"/>
      <c r="C445" s="290"/>
      <c r="D445" s="290"/>
      <c r="E445" s="290"/>
      <c r="F445" s="290"/>
      <c r="G445" s="290"/>
      <c r="H445" s="290"/>
      <c r="I445" s="290"/>
      <c r="J445" s="290"/>
      <c r="K445" s="290"/>
      <c r="L445" s="290"/>
      <c r="M445" s="290"/>
      <c r="N445" s="290"/>
      <c r="O445" s="290"/>
      <c r="P445" s="290"/>
      <c r="Q445" s="290"/>
      <c r="R445" s="290"/>
    </row>
    <row r="446" spans="1:21" ht="18" customHeight="1" x14ac:dyDescent="0.2">
      <c r="A446" s="290"/>
      <c r="B446" s="290"/>
      <c r="C446" s="290"/>
      <c r="D446" s="290"/>
      <c r="E446" s="290"/>
      <c r="F446" s="290"/>
      <c r="G446" s="290"/>
      <c r="H446" s="290"/>
      <c r="I446" s="290"/>
      <c r="J446" s="290"/>
      <c r="K446" s="290"/>
      <c r="L446" s="290"/>
      <c r="M446" s="290"/>
      <c r="N446" s="290"/>
      <c r="O446" s="290"/>
      <c r="P446" s="290"/>
      <c r="Q446" s="290"/>
      <c r="R446" s="290"/>
    </row>
    <row r="447" spans="1:21" ht="18" customHeight="1" x14ac:dyDescent="0.2">
      <c r="A447" s="290"/>
      <c r="B447" s="290"/>
      <c r="C447" s="290"/>
      <c r="D447" s="290"/>
      <c r="E447" s="290"/>
      <c r="F447" s="290"/>
      <c r="G447" s="290"/>
      <c r="H447" s="290"/>
      <c r="I447" s="290"/>
      <c r="J447" s="290"/>
      <c r="K447" s="290"/>
      <c r="L447" s="290"/>
      <c r="M447" s="290"/>
      <c r="N447" s="290"/>
      <c r="O447" s="290"/>
      <c r="P447" s="290"/>
      <c r="Q447" s="290"/>
      <c r="R447" s="290"/>
    </row>
    <row r="448" spans="1:21" ht="18" customHeight="1" x14ac:dyDescent="0.2">
      <c r="A448" s="290"/>
      <c r="B448" s="290"/>
      <c r="C448" s="290"/>
      <c r="D448" s="290"/>
      <c r="E448" s="290"/>
      <c r="F448" s="290"/>
      <c r="G448" s="290"/>
      <c r="H448" s="290"/>
      <c r="I448" s="290"/>
      <c r="J448" s="290"/>
      <c r="K448" s="290"/>
      <c r="L448" s="290"/>
      <c r="M448" s="290"/>
      <c r="N448" s="290"/>
      <c r="O448" s="290"/>
      <c r="P448" s="290"/>
      <c r="Q448" s="290"/>
      <c r="R448" s="290"/>
    </row>
    <row r="449" spans="1:18" ht="18" customHeight="1" x14ac:dyDescent="0.2">
      <c r="A449" s="290"/>
      <c r="B449" s="290"/>
      <c r="C449" s="290"/>
      <c r="D449" s="290"/>
      <c r="E449" s="290"/>
      <c r="F449" s="290"/>
      <c r="G449" s="290"/>
      <c r="H449" s="290"/>
      <c r="I449" s="290"/>
      <c r="J449" s="290"/>
      <c r="K449" s="290"/>
      <c r="L449" s="290"/>
      <c r="M449" s="290"/>
      <c r="N449" s="290"/>
      <c r="O449" s="290"/>
      <c r="P449" s="290"/>
      <c r="Q449" s="290"/>
      <c r="R449" s="290"/>
    </row>
    <row r="450" spans="1:18" ht="18" customHeight="1" x14ac:dyDescent="0.2">
      <c r="A450" s="290"/>
      <c r="B450" s="290"/>
      <c r="C450" s="290"/>
      <c r="D450" s="290"/>
      <c r="E450" s="290"/>
      <c r="F450" s="290"/>
      <c r="G450" s="290"/>
      <c r="H450" s="290"/>
      <c r="I450" s="290"/>
      <c r="J450" s="290"/>
      <c r="K450" s="290"/>
      <c r="L450" s="290"/>
      <c r="M450" s="290"/>
      <c r="N450" s="290"/>
      <c r="O450" s="290"/>
      <c r="P450" s="290"/>
      <c r="Q450" s="290"/>
      <c r="R450" s="290"/>
    </row>
    <row r="451" spans="1:18" ht="18" customHeight="1" x14ac:dyDescent="0.2">
      <c r="A451" s="488">
        <v>15</v>
      </c>
      <c r="B451" s="488"/>
      <c r="C451" s="488"/>
      <c r="D451" s="488"/>
      <c r="E451" s="488"/>
      <c r="F451" s="488"/>
      <c r="G451" s="488"/>
      <c r="H451" s="488"/>
      <c r="I451" s="488"/>
      <c r="J451" s="488"/>
      <c r="K451" s="488"/>
      <c r="L451" s="488"/>
      <c r="M451" s="488"/>
      <c r="N451" s="488"/>
      <c r="O451" s="488"/>
      <c r="P451" s="488"/>
      <c r="Q451" s="488"/>
      <c r="R451" s="488"/>
    </row>
    <row r="452" spans="1:18" ht="18" customHeight="1" x14ac:dyDescent="0.2">
      <c r="A452" s="290"/>
      <c r="B452" s="290"/>
      <c r="C452" s="290"/>
      <c r="D452" s="290"/>
      <c r="E452" s="290"/>
      <c r="F452" s="290"/>
      <c r="G452" s="290"/>
      <c r="H452" s="290"/>
      <c r="I452" s="290"/>
      <c r="J452" s="290"/>
      <c r="K452" s="290"/>
      <c r="L452" s="290"/>
      <c r="M452" s="290"/>
      <c r="N452" s="290"/>
      <c r="O452" s="290"/>
      <c r="P452" s="290"/>
      <c r="Q452" s="290"/>
      <c r="R452" s="290"/>
    </row>
    <row r="453" spans="1:18" ht="18" customHeight="1" x14ac:dyDescent="0.2">
      <c r="A453" s="405"/>
      <c r="B453" s="405"/>
      <c r="C453" s="405"/>
      <c r="D453" s="405"/>
      <c r="E453" s="405"/>
      <c r="F453" s="405"/>
      <c r="G453" s="405"/>
      <c r="H453" s="405"/>
      <c r="I453" s="405"/>
      <c r="J453" s="405"/>
      <c r="K453" s="405"/>
      <c r="L453" s="405"/>
      <c r="M453" s="405"/>
      <c r="N453" s="405"/>
      <c r="O453" s="405"/>
      <c r="P453" s="405"/>
      <c r="Q453" s="405"/>
      <c r="R453" s="405"/>
    </row>
    <row r="454" spans="1:18" ht="18" customHeight="1" x14ac:dyDescent="0.2">
      <c r="A454" s="405"/>
      <c r="B454" s="405"/>
      <c r="C454" s="405"/>
      <c r="D454" s="405"/>
      <c r="E454" s="405"/>
      <c r="F454" s="405"/>
      <c r="G454" s="405"/>
      <c r="H454" s="405"/>
      <c r="I454" s="405"/>
      <c r="J454" s="405"/>
      <c r="K454" s="405"/>
      <c r="L454" s="405"/>
      <c r="M454" s="405"/>
      <c r="N454" s="405"/>
      <c r="O454" s="405"/>
      <c r="P454" s="405"/>
      <c r="Q454" s="405"/>
      <c r="R454" s="405"/>
    </row>
    <row r="455" spans="1:18" ht="18" customHeight="1" x14ac:dyDescent="0.2">
      <c r="A455" s="405"/>
      <c r="B455" s="405"/>
      <c r="C455" s="405"/>
      <c r="D455" s="405"/>
      <c r="E455" s="405"/>
      <c r="F455" s="405"/>
      <c r="G455" s="405"/>
      <c r="H455" s="405"/>
      <c r="I455" s="405"/>
      <c r="J455" s="405"/>
      <c r="K455" s="405"/>
      <c r="L455" s="405"/>
      <c r="M455" s="405"/>
      <c r="N455" s="405"/>
      <c r="O455" s="405"/>
      <c r="P455" s="405"/>
      <c r="Q455" s="405"/>
      <c r="R455" s="405"/>
    </row>
    <row r="456" spans="1:18" ht="18" customHeight="1" x14ac:dyDescent="0.2">
      <c r="A456" s="472" t="s">
        <v>144</v>
      </c>
      <c r="B456" s="472"/>
      <c r="C456" s="472"/>
      <c r="D456" s="472"/>
      <c r="E456" s="472"/>
      <c r="F456" s="472"/>
      <c r="G456" s="472"/>
      <c r="H456" s="472"/>
      <c r="I456" s="472"/>
      <c r="J456" s="472"/>
      <c r="K456" s="472"/>
      <c r="L456" s="472"/>
      <c r="M456" s="472"/>
      <c r="N456" s="472"/>
      <c r="O456" s="472"/>
      <c r="P456" s="472"/>
      <c r="Q456" s="472"/>
      <c r="R456" s="472"/>
    </row>
    <row r="457" spans="1:18" ht="18" customHeight="1" x14ac:dyDescent="0.2">
      <c r="A457" s="472" t="s">
        <v>414</v>
      </c>
      <c r="B457" s="472"/>
      <c r="C457" s="472"/>
      <c r="D457" s="472"/>
      <c r="E457" s="472"/>
      <c r="F457" s="472"/>
      <c r="G457" s="472"/>
      <c r="H457" s="472"/>
      <c r="I457" s="472"/>
      <c r="J457" s="472"/>
      <c r="K457" s="472"/>
      <c r="L457" s="472"/>
      <c r="M457" s="472"/>
      <c r="N457" s="472"/>
      <c r="O457" s="472"/>
      <c r="P457" s="472"/>
      <c r="Q457" s="472"/>
      <c r="R457" s="472"/>
    </row>
    <row r="458" spans="1:18" ht="18" customHeight="1" x14ac:dyDescent="0.2">
      <c r="A458" s="409" t="s">
        <v>8</v>
      </c>
      <c r="B458" s="407"/>
      <c r="C458" s="407"/>
      <c r="D458" s="408"/>
      <c r="E458" s="408"/>
      <c r="F458" s="408"/>
      <c r="G458" s="405"/>
      <c r="H458" s="405"/>
      <c r="I458" s="405"/>
      <c r="J458" s="405"/>
      <c r="K458" s="405"/>
      <c r="L458" s="405"/>
      <c r="M458" s="405"/>
      <c r="N458" s="405"/>
      <c r="O458" s="405"/>
      <c r="P458" s="405"/>
      <c r="Q458" s="405"/>
      <c r="R458" s="405"/>
    </row>
    <row r="459" spans="1:18" ht="18" customHeight="1" x14ac:dyDescent="0.2">
      <c r="A459" s="409" t="s">
        <v>9</v>
      </c>
      <c r="B459" s="407"/>
      <c r="C459" s="407"/>
      <c r="D459" s="408"/>
      <c r="E459" s="408"/>
      <c r="F459" s="408"/>
      <c r="G459" s="405"/>
      <c r="H459" s="405"/>
      <c r="I459" s="405"/>
      <c r="J459" s="405"/>
      <c r="K459" s="405"/>
      <c r="L459" s="405"/>
      <c r="M459" s="405"/>
      <c r="N459" s="405"/>
      <c r="O459" s="405"/>
      <c r="P459" s="405"/>
      <c r="Q459" s="405"/>
      <c r="R459" s="405"/>
    </row>
    <row r="460" spans="1:18" ht="18" customHeight="1" x14ac:dyDescent="0.2">
      <c r="A460" s="406" t="s">
        <v>10</v>
      </c>
      <c r="B460" s="406"/>
      <c r="C460" s="406"/>
      <c r="D460" s="405"/>
      <c r="E460" s="405"/>
      <c r="F460" s="405"/>
      <c r="G460" s="405"/>
      <c r="H460" s="405"/>
      <c r="I460" s="405"/>
      <c r="J460" s="405"/>
      <c r="K460" s="430"/>
      <c r="L460" s="405"/>
      <c r="M460" s="405"/>
      <c r="N460" s="405"/>
      <c r="O460" s="405"/>
      <c r="P460" s="405"/>
      <c r="Q460" s="405"/>
      <c r="R460" s="405"/>
    </row>
    <row r="461" spans="1:18" ht="18" customHeight="1" x14ac:dyDescent="0.2">
      <c r="A461" s="406"/>
      <c r="B461" s="406" t="s">
        <v>47</v>
      </c>
      <c r="C461" s="406"/>
      <c r="D461" s="405"/>
      <c r="E461" s="405"/>
      <c r="F461" s="405"/>
      <c r="G461" s="405"/>
      <c r="H461" s="405"/>
      <c r="I461" s="405"/>
      <c r="J461" s="405"/>
      <c r="K461" s="430"/>
      <c r="L461" s="405"/>
      <c r="M461" s="405"/>
      <c r="N461" s="405"/>
      <c r="O461" s="405"/>
      <c r="P461" s="405"/>
      <c r="Q461" s="405"/>
      <c r="R461" s="405"/>
    </row>
    <row r="462" spans="1:18" ht="18" customHeight="1" x14ac:dyDescent="0.2">
      <c r="A462" s="409"/>
      <c r="B462" s="406"/>
      <c r="C462" s="406"/>
      <c r="D462" s="405"/>
      <c r="E462" s="405"/>
      <c r="F462" s="405"/>
      <c r="G462" s="405"/>
      <c r="H462" s="405"/>
      <c r="I462" s="405"/>
      <c r="J462" s="405"/>
      <c r="K462" s="405"/>
      <c r="L462" s="405"/>
      <c r="M462" s="405"/>
      <c r="N462" s="405"/>
      <c r="O462" s="405"/>
      <c r="P462" s="405"/>
      <c r="Q462" s="405"/>
      <c r="R462" s="405"/>
    </row>
    <row r="463" spans="1:18" ht="18" customHeight="1" x14ac:dyDescent="0.2">
      <c r="A463" s="474" t="s">
        <v>0</v>
      </c>
      <c r="B463" s="476" t="s">
        <v>4</v>
      </c>
      <c r="C463" s="476" t="s">
        <v>1</v>
      </c>
      <c r="D463" s="411" t="s">
        <v>3</v>
      </c>
      <c r="E463" s="411" t="s">
        <v>59</v>
      </c>
      <c r="F463" s="411" t="s">
        <v>61</v>
      </c>
      <c r="G463" s="478" t="s">
        <v>146</v>
      </c>
      <c r="H463" s="479"/>
      <c r="I463" s="480"/>
      <c r="J463" s="478" t="s">
        <v>145</v>
      </c>
      <c r="K463" s="479"/>
      <c r="L463" s="479"/>
      <c r="M463" s="479"/>
      <c r="N463" s="479"/>
      <c r="O463" s="479"/>
      <c r="P463" s="479"/>
      <c r="Q463" s="479"/>
      <c r="R463" s="480"/>
    </row>
    <row r="464" spans="1:18" ht="18" customHeight="1" x14ac:dyDescent="0.2">
      <c r="A464" s="475"/>
      <c r="B464" s="477"/>
      <c r="C464" s="477"/>
      <c r="D464" s="412" t="s">
        <v>2</v>
      </c>
      <c r="E464" s="412" t="s">
        <v>60</v>
      </c>
      <c r="F464" s="413" t="s">
        <v>60</v>
      </c>
      <c r="G464" s="414" t="s">
        <v>62</v>
      </c>
      <c r="H464" s="414" t="s">
        <v>63</v>
      </c>
      <c r="I464" s="414" t="s">
        <v>64</v>
      </c>
      <c r="J464" s="414" t="s">
        <v>65</v>
      </c>
      <c r="K464" s="414" t="s">
        <v>66</v>
      </c>
      <c r="L464" s="414" t="s">
        <v>67</v>
      </c>
      <c r="M464" s="414" t="s">
        <v>68</v>
      </c>
      <c r="N464" s="414" t="s">
        <v>69</v>
      </c>
      <c r="O464" s="414" t="s">
        <v>70</v>
      </c>
      <c r="P464" s="414" t="s">
        <v>71</v>
      </c>
      <c r="Q464" s="414" t="s">
        <v>72</v>
      </c>
      <c r="R464" s="414" t="s">
        <v>73</v>
      </c>
    </row>
    <row r="465" spans="1:18" ht="18" customHeight="1" x14ac:dyDescent="0.2">
      <c r="A465" s="441">
        <v>1</v>
      </c>
      <c r="B465" s="442" t="s">
        <v>82</v>
      </c>
      <c r="C465" s="443" t="s">
        <v>15</v>
      </c>
      <c r="D465" s="418">
        <v>200000</v>
      </c>
      <c r="E465" s="419" t="s">
        <v>74</v>
      </c>
      <c r="F465" s="419" t="s">
        <v>75</v>
      </c>
      <c r="G465" s="441"/>
      <c r="H465" s="441"/>
      <c r="I465" s="441"/>
      <c r="J465" s="420"/>
      <c r="K465" s="441"/>
      <c r="L465" s="420"/>
      <c r="M465" s="420"/>
      <c r="N465" s="420"/>
      <c r="O465" s="420"/>
      <c r="P465" s="420"/>
      <c r="Q465" s="420"/>
      <c r="R465" s="420"/>
    </row>
    <row r="466" spans="1:18" ht="18" customHeight="1" x14ac:dyDescent="0.2">
      <c r="A466" s="436"/>
      <c r="B466" s="444" t="s">
        <v>312</v>
      </c>
      <c r="C466" s="445" t="s">
        <v>154</v>
      </c>
      <c r="D466" s="437" t="s">
        <v>5</v>
      </c>
      <c r="E466" s="437" t="s">
        <v>7</v>
      </c>
      <c r="F466" s="437"/>
      <c r="G466" s="436"/>
      <c r="H466" s="436"/>
      <c r="I466" s="436"/>
      <c r="J466" s="434"/>
      <c r="K466" s="436"/>
      <c r="L466" s="434"/>
      <c r="M466" s="434"/>
      <c r="N466" s="434"/>
      <c r="O466" s="434"/>
      <c r="P466" s="434"/>
      <c r="Q466" s="434"/>
      <c r="R466" s="434"/>
    </row>
    <row r="467" spans="1:18" ht="18" customHeight="1" x14ac:dyDescent="0.2">
      <c r="A467" s="408"/>
      <c r="B467" s="438"/>
      <c r="C467" s="407"/>
      <c r="D467" s="439"/>
      <c r="E467" s="439"/>
      <c r="F467" s="439"/>
      <c r="G467" s="408"/>
      <c r="H467" s="408"/>
      <c r="I467" s="408"/>
      <c r="J467" s="407"/>
      <c r="K467" s="408"/>
      <c r="L467" s="407"/>
      <c r="M467" s="407"/>
      <c r="N467" s="407"/>
      <c r="O467" s="407"/>
      <c r="P467" s="407"/>
      <c r="Q467" s="407"/>
      <c r="R467" s="407"/>
    </row>
    <row r="468" spans="1:18" ht="18" customHeight="1" x14ac:dyDescent="0.2">
      <c r="A468" s="408"/>
      <c r="B468" s="438"/>
      <c r="C468" s="407"/>
      <c r="D468" s="439"/>
      <c r="E468" s="439"/>
      <c r="F468" s="439"/>
      <c r="G468" s="408"/>
      <c r="H468" s="408"/>
      <c r="I468" s="408"/>
      <c r="J468" s="407"/>
      <c r="K468" s="408"/>
      <c r="L468" s="407"/>
      <c r="M468" s="407"/>
      <c r="N468" s="407"/>
      <c r="O468" s="407"/>
      <c r="P468" s="407"/>
      <c r="Q468" s="407"/>
      <c r="R468" s="407"/>
    </row>
    <row r="469" spans="1:18" ht="18" customHeight="1" x14ac:dyDescent="0.2">
      <c r="A469" s="408"/>
      <c r="B469" s="438"/>
      <c r="C469" s="407"/>
      <c r="D469" s="439"/>
      <c r="E469" s="439"/>
      <c r="F469" s="439"/>
      <c r="G469" s="408"/>
      <c r="H469" s="408"/>
      <c r="I469" s="408"/>
      <c r="J469" s="407"/>
      <c r="K469" s="408"/>
      <c r="L469" s="407"/>
      <c r="M469" s="407"/>
      <c r="N469" s="407"/>
      <c r="O469" s="407"/>
      <c r="P469" s="407"/>
      <c r="Q469" s="407"/>
      <c r="R469" s="407"/>
    </row>
    <row r="470" spans="1:18" ht="18" customHeight="1" x14ac:dyDescent="0.2">
      <c r="A470" s="28"/>
      <c r="B470" s="337"/>
      <c r="C470" s="288"/>
      <c r="D470" s="313"/>
      <c r="E470" s="313"/>
      <c r="F470" s="313"/>
      <c r="G470" s="28"/>
      <c r="H470" s="28"/>
      <c r="I470" s="28"/>
      <c r="J470" s="288"/>
      <c r="K470" s="28"/>
      <c r="L470" s="288"/>
      <c r="M470" s="288"/>
      <c r="N470" s="288"/>
      <c r="O470" s="288"/>
      <c r="P470" s="288"/>
      <c r="Q470" s="288"/>
      <c r="R470" s="288"/>
    </row>
    <row r="471" spans="1:18" ht="18" customHeight="1" x14ac:dyDescent="0.2">
      <c r="A471" s="28"/>
      <c r="B471" s="337"/>
      <c r="C471" s="288"/>
      <c r="D471" s="313"/>
      <c r="E471" s="313"/>
      <c r="F471" s="313"/>
      <c r="G471" s="28"/>
      <c r="H471" s="28"/>
      <c r="I471" s="28"/>
      <c r="J471" s="288"/>
      <c r="K471" s="28"/>
      <c r="L471" s="288"/>
      <c r="M471" s="288"/>
      <c r="N471" s="288"/>
      <c r="O471" s="288"/>
      <c r="P471" s="288"/>
      <c r="Q471" s="288"/>
      <c r="R471" s="288"/>
    </row>
    <row r="472" spans="1:18" ht="18" customHeight="1" x14ac:dyDescent="0.2">
      <c r="A472" s="28"/>
      <c r="B472" s="337"/>
      <c r="C472" s="288"/>
      <c r="D472" s="313"/>
      <c r="E472" s="313"/>
      <c r="F472" s="313"/>
      <c r="G472" s="28"/>
      <c r="H472" s="28"/>
      <c r="I472" s="28"/>
      <c r="J472" s="288"/>
      <c r="K472" s="28"/>
      <c r="L472" s="288"/>
      <c r="M472" s="288"/>
      <c r="N472" s="288"/>
      <c r="O472" s="288"/>
      <c r="P472" s="288"/>
      <c r="Q472" s="288"/>
      <c r="R472" s="288"/>
    </row>
    <row r="473" spans="1:18" ht="18" customHeight="1" x14ac:dyDescent="0.2">
      <c r="A473" s="28"/>
      <c r="B473" s="337"/>
      <c r="C473" s="288"/>
      <c r="D473" s="313"/>
      <c r="E473" s="313"/>
      <c r="F473" s="313"/>
      <c r="G473" s="28"/>
      <c r="H473" s="28"/>
      <c r="I473" s="28"/>
      <c r="J473" s="288"/>
      <c r="K473" s="28"/>
      <c r="L473" s="288"/>
      <c r="M473" s="288"/>
      <c r="N473" s="288"/>
      <c r="O473" s="288"/>
      <c r="P473" s="288"/>
      <c r="Q473" s="288"/>
      <c r="R473" s="288"/>
    </row>
    <row r="474" spans="1:18" ht="18" customHeight="1" x14ac:dyDescent="0.2">
      <c r="A474" s="28"/>
      <c r="B474" s="337"/>
      <c r="C474" s="288"/>
      <c r="D474" s="313"/>
      <c r="E474" s="313"/>
      <c r="F474" s="313"/>
      <c r="G474" s="28"/>
      <c r="H474" s="28"/>
      <c r="I474" s="28"/>
      <c r="J474" s="288"/>
      <c r="K474" s="28"/>
      <c r="L474" s="288"/>
      <c r="M474" s="288"/>
      <c r="N474" s="288"/>
      <c r="O474" s="288"/>
      <c r="P474" s="288"/>
      <c r="Q474" s="288"/>
      <c r="R474" s="288"/>
    </row>
    <row r="475" spans="1:18" ht="18" customHeight="1" x14ac:dyDescent="0.2">
      <c r="A475" s="28"/>
      <c r="B475" s="337"/>
      <c r="C475" s="288"/>
      <c r="D475" s="313"/>
      <c r="E475" s="313"/>
      <c r="F475" s="313"/>
      <c r="G475" s="28"/>
      <c r="H475" s="28"/>
      <c r="I475" s="28"/>
      <c r="J475" s="288"/>
      <c r="K475" s="28"/>
      <c r="L475" s="288"/>
      <c r="M475" s="288"/>
      <c r="N475" s="288"/>
      <c r="O475" s="288"/>
      <c r="P475" s="288"/>
      <c r="Q475" s="288"/>
      <c r="R475" s="288"/>
    </row>
    <row r="476" spans="1:18" ht="18" customHeight="1" x14ac:dyDescent="0.2">
      <c r="A476" s="28"/>
      <c r="B476" s="337"/>
      <c r="C476" s="288"/>
      <c r="D476" s="313"/>
      <c r="E476" s="313"/>
      <c r="F476" s="313"/>
      <c r="G476" s="28"/>
      <c r="H476" s="28"/>
      <c r="I476" s="28"/>
      <c r="J476" s="288"/>
      <c r="K476" s="28"/>
      <c r="L476" s="288"/>
      <c r="M476" s="288"/>
      <c r="N476" s="288"/>
      <c r="O476" s="288"/>
      <c r="P476" s="288"/>
      <c r="Q476" s="288"/>
      <c r="R476" s="288"/>
    </row>
    <row r="477" spans="1:18" ht="18" customHeight="1" x14ac:dyDescent="0.2">
      <c r="A477" s="28"/>
      <c r="B477" s="337"/>
      <c r="C477" s="288"/>
      <c r="D477" s="313"/>
      <c r="E477" s="313"/>
      <c r="F477" s="313"/>
      <c r="G477" s="28"/>
      <c r="H477" s="28"/>
      <c r="I477" s="28"/>
      <c r="J477" s="288"/>
      <c r="K477" s="28"/>
      <c r="L477" s="288"/>
      <c r="M477" s="288"/>
      <c r="N477" s="288"/>
      <c r="O477" s="288"/>
      <c r="P477" s="288"/>
      <c r="Q477" s="288"/>
      <c r="R477" s="288"/>
    </row>
    <row r="478" spans="1:18" ht="18" customHeight="1" x14ac:dyDescent="0.2">
      <c r="A478" s="28"/>
      <c r="B478" s="337"/>
      <c r="C478" s="288"/>
      <c r="D478" s="313"/>
      <c r="E478" s="313"/>
      <c r="F478" s="313"/>
      <c r="G478" s="28"/>
      <c r="H478" s="28"/>
      <c r="I478" s="28"/>
      <c r="J478" s="288"/>
      <c r="K478" s="28"/>
      <c r="L478" s="288"/>
      <c r="M478" s="288"/>
      <c r="N478" s="288"/>
      <c r="O478" s="288"/>
      <c r="P478" s="288"/>
      <c r="Q478" s="288"/>
      <c r="R478" s="288"/>
    </row>
    <row r="479" spans="1:18" ht="18" customHeight="1" x14ac:dyDescent="0.2">
      <c r="A479" s="28"/>
      <c r="B479" s="337"/>
      <c r="C479" s="288"/>
      <c r="D479" s="313"/>
      <c r="E479" s="313"/>
      <c r="F479" s="313"/>
      <c r="G479" s="28"/>
      <c r="H479" s="28"/>
      <c r="I479" s="28"/>
      <c r="J479" s="288"/>
      <c r="K479" s="28"/>
      <c r="L479" s="288"/>
      <c r="M479" s="288"/>
      <c r="N479" s="288"/>
      <c r="O479" s="288"/>
      <c r="P479" s="288"/>
      <c r="Q479" s="288"/>
      <c r="R479" s="288"/>
    </row>
    <row r="480" spans="1:18" ht="18" customHeight="1" x14ac:dyDescent="0.2">
      <c r="A480" s="28"/>
      <c r="B480" s="337"/>
      <c r="C480" s="288"/>
      <c r="D480" s="313"/>
      <c r="E480" s="313"/>
      <c r="F480" s="313"/>
      <c r="G480" s="28"/>
      <c r="H480" s="28"/>
      <c r="I480" s="28"/>
      <c r="J480" s="288"/>
      <c r="K480" s="28"/>
      <c r="L480" s="288"/>
      <c r="M480" s="288"/>
      <c r="N480" s="288"/>
      <c r="O480" s="288"/>
      <c r="P480" s="288"/>
      <c r="Q480" s="288"/>
      <c r="R480" s="288"/>
    </row>
    <row r="481" spans="1:18" ht="18" customHeight="1" x14ac:dyDescent="0.2">
      <c r="A481" s="473">
        <v>1</v>
      </c>
      <c r="B481" s="473"/>
      <c r="C481" s="473"/>
      <c r="D481" s="473"/>
      <c r="E481" s="473"/>
      <c r="F481" s="473"/>
      <c r="G481" s="473"/>
      <c r="H481" s="473"/>
      <c r="I481" s="473"/>
      <c r="J481" s="473"/>
      <c r="K481" s="473"/>
      <c r="L481" s="473"/>
      <c r="M481" s="473"/>
      <c r="N481" s="473"/>
      <c r="O481" s="473"/>
      <c r="P481" s="473"/>
      <c r="Q481" s="473"/>
      <c r="R481" s="473"/>
    </row>
    <row r="482" spans="1:18" ht="18" customHeight="1" x14ac:dyDescent="0.2">
      <c r="A482" s="28"/>
      <c r="B482" s="337"/>
      <c r="C482" s="288"/>
      <c r="D482" s="313"/>
      <c r="E482" s="313"/>
      <c r="F482" s="313"/>
      <c r="G482" s="28"/>
      <c r="H482" s="28"/>
      <c r="I482" s="28"/>
      <c r="J482" s="288"/>
      <c r="K482" s="28"/>
      <c r="L482" s="288"/>
      <c r="M482" s="288"/>
      <c r="N482" s="288"/>
      <c r="O482" s="288"/>
      <c r="P482" s="288"/>
      <c r="Q482" s="288"/>
      <c r="R482" s="288"/>
    </row>
    <row r="483" spans="1:18" ht="18" customHeight="1" x14ac:dyDescent="0.2">
      <c r="A483" s="405"/>
      <c r="B483" s="405"/>
      <c r="C483" s="405"/>
      <c r="D483" s="405"/>
      <c r="E483" s="405"/>
      <c r="F483" s="405"/>
      <c r="G483" s="405"/>
      <c r="H483" s="405"/>
      <c r="I483" s="405"/>
      <c r="J483" s="405"/>
      <c r="K483" s="405"/>
      <c r="L483" s="405"/>
      <c r="M483" s="405"/>
      <c r="N483" s="405"/>
      <c r="O483" s="405"/>
      <c r="P483" s="405"/>
      <c r="Q483" s="405"/>
      <c r="R483" s="405"/>
    </row>
    <row r="484" spans="1:18" ht="18" customHeight="1" x14ac:dyDescent="0.2">
      <c r="A484" s="405"/>
      <c r="B484" s="405"/>
      <c r="C484" s="405"/>
      <c r="D484" s="405"/>
      <c r="E484" s="405"/>
      <c r="F484" s="405"/>
      <c r="G484" s="405"/>
      <c r="H484" s="405"/>
      <c r="I484" s="405"/>
      <c r="J484" s="405"/>
      <c r="K484" s="405"/>
      <c r="L484" s="405"/>
      <c r="M484" s="405"/>
      <c r="N484" s="405"/>
      <c r="O484" s="405"/>
      <c r="P484" s="405"/>
      <c r="Q484" s="405"/>
      <c r="R484" s="405"/>
    </row>
    <row r="485" spans="1:18" ht="18" customHeight="1" x14ac:dyDescent="0.2">
      <c r="A485" s="472" t="s">
        <v>144</v>
      </c>
      <c r="B485" s="472"/>
      <c r="C485" s="472"/>
      <c r="D485" s="472"/>
      <c r="E485" s="472"/>
      <c r="F485" s="472"/>
      <c r="G485" s="472"/>
      <c r="H485" s="472"/>
      <c r="I485" s="472"/>
      <c r="J485" s="472"/>
      <c r="K485" s="472"/>
      <c r="L485" s="472"/>
      <c r="M485" s="472"/>
      <c r="N485" s="472"/>
      <c r="O485" s="472"/>
      <c r="P485" s="472"/>
      <c r="Q485" s="472"/>
      <c r="R485" s="472"/>
    </row>
    <row r="486" spans="1:18" ht="18" customHeight="1" x14ac:dyDescent="0.2">
      <c r="A486" s="472" t="s">
        <v>410</v>
      </c>
      <c r="B486" s="472"/>
      <c r="C486" s="472"/>
      <c r="D486" s="472"/>
      <c r="E486" s="472"/>
      <c r="F486" s="472"/>
      <c r="G486" s="472"/>
      <c r="H486" s="472"/>
      <c r="I486" s="472"/>
      <c r="J486" s="472"/>
      <c r="K486" s="472"/>
      <c r="L486" s="472"/>
      <c r="M486" s="472"/>
      <c r="N486" s="472"/>
      <c r="O486" s="472"/>
      <c r="P486" s="472"/>
      <c r="Q486" s="472"/>
      <c r="R486" s="472"/>
    </row>
    <row r="487" spans="1:18" ht="18" customHeight="1" x14ac:dyDescent="0.2">
      <c r="A487" s="406" t="s">
        <v>79</v>
      </c>
      <c r="B487" s="406"/>
      <c r="C487" s="407"/>
      <c r="D487" s="408"/>
      <c r="E487" s="408"/>
      <c r="F487" s="409"/>
      <c r="G487" s="405"/>
      <c r="H487" s="405"/>
      <c r="I487" s="405"/>
      <c r="J487" s="405"/>
      <c r="K487" s="405"/>
      <c r="L487" s="405"/>
      <c r="M487" s="405"/>
      <c r="N487" s="405"/>
      <c r="O487" s="405"/>
      <c r="P487" s="405"/>
      <c r="Q487" s="405"/>
      <c r="R487" s="405"/>
    </row>
    <row r="488" spans="1:18" ht="18" customHeight="1" x14ac:dyDescent="0.2">
      <c r="A488" s="406" t="s">
        <v>341</v>
      </c>
      <c r="B488" s="406"/>
      <c r="C488" s="407"/>
      <c r="D488" s="408"/>
      <c r="E488" s="408"/>
      <c r="F488" s="408"/>
      <c r="G488" s="405"/>
      <c r="H488" s="405"/>
      <c r="I488" s="405"/>
      <c r="J488" s="405"/>
      <c r="K488" s="405"/>
      <c r="L488" s="405"/>
      <c r="M488" s="405"/>
      <c r="N488" s="405"/>
      <c r="O488" s="405"/>
      <c r="P488" s="405"/>
      <c r="Q488" s="405"/>
      <c r="R488" s="405"/>
    </row>
    <row r="489" spans="1:18" ht="18" customHeight="1" x14ac:dyDescent="0.2">
      <c r="A489" s="406" t="s">
        <v>80</v>
      </c>
      <c r="B489" s="406"/>
      <c r="C489" s="406"/>
      <c r="D489" s="406"/>
      <c r="E489" s="406"/>
      <c r="F489" s="406"/>
      <c r="G489" s="405"/>
      <c r="H489" s="405"/>
      <c r="I489" s="405"/>
      <c r="J489" s="405"/>
      <c r="K489" s="405"/>
      <c r="L489" s="405"/>
      <c r="M489" s="405"/>
      <c r="N489" s="405"/>
      <c r="O489" s="405"/>
      <c r="P489" s="405"/>
      <c r="Q489" s="405"/>
      <c r="R489" s="405"/>
    </row>
    <row r="490" spans="1:18" ht="18" customHeight="1" x14ac:dyDescent="0.2">
      <c r="A490" s="406"/>
      <c r="B490" s="406" t="s">
        <v>44</v>
      </c>
      <c r="C490" s="406"/>
      <c r="D490" s="406"/>
      <c r="E490" s="406"/>
      <c r="F490" s="406"/>
      <c r="G490" s="405"/>
      <c r="H490" s="405"/>
      <c r="I490" s="405"/>
      <c r="J490" s="405"/>
      <c r="K490" s="405"/>
      <c r="L490" s="405"/>
      <c r="M490" s="405"/>
      <c r="N490" s="405"/>
      <c r="O490" s="405"/>
      <c r="P490" s="405"/>
      <c r="Q490" s="405"/>
      <c r="R490" s="405"/>
    </row>
    <row r="491" spans="1:18" ht="18" customHeight="1" x14ac:dyDescent="0.2">
      <c r="A491" s="406"/>
      <c r="B491" s="410"/>
      <c r="C491" s="410"/>
      <c r="D491" s="406"/>
      <c r="E491" s="406"/>
      <c r="F491" s="406"/>
      <c r="G491" s="405"/>
      <c r="H491" s="405"/>
      <c r="I491" s="405"/>
      <c r="J491" s="405"/>
      <c r="K491" s="405"/>
      <c r="L491" s="405"/>
      <c r="M491" s="405"/>
      <c r="N491" s="405"/>
      <c r="O491" s="405"/>
      <c r="P491" s="405"/>
      <c r="Q491" s="405"/>
      <c r="R491" s="405"/>
    </row>
    <row r="492" spans="1:18" ht="18" customHeight="1" x14ac:dyDescent="0.2">
      <c r="A492" s="474" t="s">
        <v>0</v>
      </c>
      <c r="B492" s="476" t="s">
        <v>4</v>
      </c>
      <c r="C492" s="476" t="s">
        <v>1</v>
      </c>
      <c r="D492" s="411" t="s">
        <v>3</v>
      </c>
      <c r="E492" s="411" t="s">
        <v>59</v>
      </c>
      <c r="F492" s="411" t="s">
        <v>61</v>
      </c>
      <c r="G492" s="478" t="s">
        <v>146</v>
      </c>
      <c r="H492" s="479"/>
      <c r="I492" s="480"/>
      <c r="J492" s="478" t="s">
        <v>145</v>
      </c>
      <c r="K492" s="479"/>
      <c r="L492" s="479"/>
      <c r="M492" s="479"/>
      <c r="N492" s="479"/>
      <c r="O492" s="479"/>
      <c r="P492" s="479"/>
      <c r="Q492" s="479"/>
      <c r="R492" s="480"/>
    </row>
    <row r="493" spans="1:18" ht="18" customHeight="1" x14ac:dyDescent="0.2">
      <c r="A493" s="475"/>
      <c r="B493" s="477"/>
      <c r="C493" s="477"/>
      <c r="D493" s="412" t="s">
        <v>2</v>
      </c>
      <c r="E493" s="412" t="s">
        <v>60</v>
      </c>
      <c r="F493" s="413" t="s">
        <v>60</v>
      </c>
      <c r="G493" s="414" t="s">
        <v>62</v>
      </c>
      <c r="H493" s="414" t="s">
        <v>63</v>
      </c>
      <c r="I493" s="414" t="s">
        <v>64</v>
      </c>
      <c r="J493" s="414" t="s">
        <v>65</v>
      </c>
      <c r="K493" s="414" t="s">
        <v>66</v>
      </c>
      <c r="L493" s="414" t="s">
        <v>67</v>
      </c>
      <c r="M493" s="414" t="s">
        <v>68</v>
      </c>
      <c r="N493" s="414" t="s">
        <v>69</v>
      </c>
      <c r="O493" s="414" t="s">
        <v>70</v>
      </c>
      <c r="P493" s="414" t="s">
        <v>71</v>
      </c>
      <c r="Q493" s="414" t="s">
        <v>72</v>
      </c>
      <c r="R493" s="414" t="s">
        <v>73</v>
      </c>
    </row>
    <row r="494" spans="1:18" ht="18" customHeight="1" x14ac:dyDescent="0.2">
      <c r="A494" s="415">
        <v>1</v>
      </c>
      <c r="B494" s="416" t="s">
        <v>147</v>
      </c>
      <c r="C494" s="417" t="s">
        <v>149</v>
      </c>
      <c r="D494" s="418">
        <v>5910000</v>
      </c>
      <c r="E494" s="418" t="s">
        <v>123</v>
      </c>
      <c r="F494" s="419" t="s">
        <v>16</v>
      </c>
      <c r="G494" s="420"/>
      <c r="H494" s="420"/>
      <c r="I494" s="420"/>
      <c r="J494" s="420"/>
      <c r="K494" s="420"/>
      <c r="L494" s="420"/>
      <c r="M494" s="420"/>
      <c r="N494" s="420"/>
      <c r="O494" s="420"/>
      <c r="P494" s="420"/>
      <c r="Q494" s="420"/>
      <c r="R494" s="420"/>
    </row>
    <row r="495" spans="1:18" ht="18" customHeight="1" x14ac:dyDescent="0.2">
      <c r="A495" s="421"/>
      <c r="B495" s="407" t="s">
        <v>148</v>
      </c>
      <c r="C495" s="422" t="s">
        <v>150</v>
      </c>
      <c r="D495" s="421" t="s">
        <v>5</v>
      </c>
      <c r="E495" s="421"/>
      <c r="F495" s="421"/>
      <c r="G495" s="423"/>
      <c r="H495" s="423"/>
      <c r="I495" s="423"/>
      <c r="J495" s="423"/>
      <c r="K495" s="423"/>
      <c r="L495" s="423"/>
      <c r="M495" s="423"/>
      <c r="N495" s="423"/>
      <c r="O495" s="423"/>
      <c r="P495" s="423"/>
      <c r="Q495" s="423"/>
      <c r="R495" s="423"/>
    </row>
    <row r="496" spans="1:18" ht="18" customHeight="1" x14ac:dyDescent="0.2">
      <c r="A496" s="421"/>
      <c r="B496" s="407"/>
      <c r="C496" s="424" t="s">
        <v>159</v>
      </c>
      <c r="D496" s="421"/>
      <c r="E496" s="421"/>
      <c r="F496" s="421"/>
      <c r="G496" s="423"/>
      <c r="H496" s="423"/>
      <c r="I496" s="423"/>
      <c r="J496" s="423"/>
      <c r="K496" s="423"/>
      <c r="L496" s="423"/>
      <c r="M496" s="423"/>
      <c r="N496" s="423"/>
      <c r="O496" s="423"/>
      <c r="P496" s="423"/>
      <c r="Q496" s="423"/>
      <c r="R496" s="423"/>
    </row>
    <row r="497" spans="1:18" ht="18" customHeight="1" x14ac:dyDescent="0.2">
      <c r="A497" s="421"/>
      <c r="B497" s="407"/>
      <c r="C497" s="424"/>
      <c r="D497" s="421"/>
      <c r="E497" s="421"/>
      <c r="F497" s="421"/>
      <c r="G497" s="423"/>
      <c r="H497" s="423"/>
      <c r="I497" s="423"/>
      <c r="J497" s="423"/>
      <c r="K497" s="423"/>
      <c r="L497" s="423"/>
      <c r="M497" s="423"/>
      <c r="N497" s="423"/>
      <c r="O497" s="423"/>
      <c r="P497" s="423"/>
      <c r="Q497" s="423"/>
      <c r="R497" s="423"/>
    </row>
    <row r="498" spans="1:18" ht="18" customHeight="1" x14ac:dyDescent="0.2">
      <c r="A498" s="425"/>
      <c r="B498" s="426"/>
      <c r="C498" s="427"/>
      <c r="D498" s="428"/>
      <c r="E498" s="429"/>
      <c r="F498" s="429"/>
      <c r="G498" s="426"/>
      <c r="H498" s="426"/>
      <c r="I498" s="426"/>
      <c r="J498" s="426"/>
      <c r="K498" s="426"/>
      <c r="L498" s="426"/>
      <c r="M498" s="426"/>
      <c r="N498" s="426"/>
      <c r="O498" s="426"/>
      <c r="P498" s="426"/>
      <c r="Q498" s="426"/>
      <c r="R498" s="426"/>
    </row>
    <row r="499" spans="1:18" ht="18" customHeight="1" x14ac:dyDescent="0.2">
      <c r="A499" s="408"/>
      <c r="B499" s="408"/>
      <c r="C499" s="408"/>
      <c r="D499" s="408"/>
      <c r="E499" s="408"/>
      <c r="F499" s="408"/>
      <c r="G499" s="408"/>
      <c r="H499" s="408"/>
      <c r="I499" s="408"/>
      <c r="J499" s="408"/>
      <c r="K499" s="408"/>
      <c r="L499" s="408"/>
      <c r="M499" s="408"/>
      <c r="N499" s="408"/>
      <c r="O499" s="408"/>
      <c r="P499" s="408"/>
      <c r="Q499" s="408"/>
      <c r="R499" s="408"/>
    </row>
    <row r="500" spans="1:18" ht="18" customHeight="1" x14ac:dyDescent="0.2">
      <c r="A500" s="409" t="s">
        <v>8</v>
      </c>
      <c r="B500" s="407"/>
      <c r="C500" s="407"/>
      <c r="D500" s="408"/>
      <c r="E500" s="408"/>
      <c r="F500" s="408"/>
      <c r="G500" s="405"/>
      <c r="H500" s="405"/>
      <c r="I500" s="405"/>
      <c r="J500" s="405"/>
      <c r="K500" s="405"/>
      <c r="L500" s="405"/>
      <c r="M500" s="405"/>
      <c r="N500" s="405"/>
      <c r="O500" s="405"/>
      <c r="P500" s="405"/>
      <c r="Q500" s="405"/>
      <c r="R500" s="405"/>
    </row>
    <row r="501" spans="1:18" ht="18" customHeight="1" x14ac:dyDescent="0.2">
      <c r="A501" s="409" t="s">
        <v>9</v>
      </c>
      <c r="B501" s="407"/>
      <c r="C501" s="407"/>
      <c r="D501" s="408"/>
      <c r="E501" s="408"/>
      <c r="F501" s="408"/>
      <c r="G501" s="405"/>
      <c r="H501" s="405"/>
      <c r="I501" s="405"/>
      <c r="J501" s="405"/>
      <c r="K501" s="405"/>
      <c r="L501" s="405"/>
      <c r="M501" s="405"/>
      <c r="N501" s="405"/>
      <c r="O501" s="405"/>
      <c r="P501" s="405"/>
      <c r="Q501" s="405"/>
      <c r="R501" s="405"/>
    </row>
    <row r="502" spans="1:18" ht="18" customHeight="1" x14ac:dyDescent="0.2">
      <c r="A502" s="406" t="s">
        <v>10</v>
      </c>
      <c r="B502" s="406"/>
      <c r="C502" s="406"/>
      <c r="D502" s="405"/>
      <c r="E502" s="405"/>
      <c r="F502" s="405"/>
      <c r="G502" s="405"/>
      <c r="H502" s="405"/>
      <c r="I502" s="405"/>
      <c r="J502" s="405"/>
      <c r="K502" s="430"/>
      <c r="L502" s="405"/>
      <c r="M502" s="405"/>
      <c r="N502" s="405"/>
      <c r="O502" s="405"/>
      <c r="P502" s="405"/>
      <c r="Q502" s="405"/>
      <c r="R502" s="405"/>
    </row>
    <row r="503" spans="1:18" ht="18" customHeight="1" x14ac:dyDescent="0.2">
      <c r="A503" s="406"/>
      <c r="B503" s="406" t="s">
        <v>47</v>
      </c>
      <c r="C503" s="406"/>
      <c r="D503" s="405"/>
      <c r="E503" s="405"/>
      <c r="F503" s="405"/>
      <c r="G503" s="405"/>
      <c r="H503" s="405"/>
      <c r="I503" s="405"/>
      <c r="J503" s="405"/>
      <c r="K503" s="430"/>
      <c r="L503" s="405"/>
      <c r="M503" s="405"/>
      <c r="N503" s="405"/>
      <c r="O503" s="405"/>
      <c r="P503" s="405"/>
      <c r="Q503" s="405"/>
      <c r="R503" s="405"/>
    </row>
    <row r="504" spans="1:18" ht="18" customHeight="1" x14ac:dyDescent="0.2">
      <c r="A504" s="409"/>
      <c r="B504" s="406"/>
      <c r="C504" s="406"/>
      <c r="D504" s="405"/>
      <c r="E504" s="405"/>
      <c r="F504" s="405"/>
      <c r="G504" s="405"/>
      <c r="H504" s="405"/>
      <c r="I504" s="405"/>
      <c r="J504" s="405"/>
      <c r="K504" s="405"/>
      <c r="L504" s="405"/>
      <c r="M504" s="405"/>
      <c r="N504" s="405"/>
      <c r="O504" s="405"/>
      <c r="P504" s="405"/>
      <c r="Q504" s="405"/>
      <c r="R504" s="405"/>
    </row>
    <row r="505" spans="1:18" ht="18" customHeight="1" x14ac:dyDescent="0.2">
      <c r="A505" s="474" t="s">
        <v>0</v>
      </c>
      <c r="B505" s="476" t="s">
        <v>4</v>
      </c>
      <c r="C505" s="476" t="s">
        <v>1</v>
      </c>
      <c r="D505" s="411" t="s">
        <v>3</v>
      </c>
      <c r="E505" s="411" t="s">
        <v>59</v>
      </c>
      <c r="F505" s="411" t="s">
        <v>61</v>
      </c>
      <c r="G505" s="478" t="s">
        <v>146</v>
      </c>
      <c r="H505" s="479"/>
      <c r="I505" s="480"/>
      <c r="J505" s="478" t="s">
        <v>145</v>
      </c>
      <c r="K505" s="479"/>
      <c r="L505" s="479"/>
      <c r="M505" s="479"/>
      <c r="N505" s="479"/>
      <c r="O505" s="479"/>
      <c r="P505" s="479"/>
      <c r="Q505" s="479"/>
      <c r="R505" s="480"/>
    </row>
    <row r="506" spans="1:18" ht="18" customHeight="1" x14ac:dyDescent="0.2">
      <c r="A506" s="475"/>
      <c r="B506" s="477"/>
      <c r="C506" s="477"/>
      <c r="D506" s="412" t="s">
        <v>2</v>
      </c>
      <c r="E506" s="412" t="s">
        <v>60</v>
      </c>
      <c r="F506" s="413" t="s">
        <v>60</v>
      </c>
      <c r="G506" s="414" t="s">
        <v>62</v>
      </c>
      <c r="H506" s="414" t="s">
        <v>63</v>
      </c>
      <c r="I506" s="414" t="s">
        <v>64</v>
      </c>
      <c r="J506" s="414" t="s">
        <v>65</v>
      </c>
      <c r="K506" s="414" t="s">
        <v>66</v>
      </c>
      <c r="L506" s="414" t="s">
        <v>67</v>
      </c>
      <c r="M506" s="414" t="s">
        <v>68</v>
      </c>
      <c r="N506" s="414" t="s">
        <v>69</v>
      </c>
      <c r="O506" s="414" t="s">
        <v>70</v>
      </c>
      <c r="P506" s="414" t="s">
        <v>71</v>
      </c>
      <c r="Q506" s="414" t="s">
        <v>72</v>
      </c>
      <c r="R506" s="414" t="s">
        <v>73</v>
      </c>
    </row>
    <row r="507" spans="1:18" ht="18" customHeight="1" x14ac:dyDescent="0.2">
      <c r="A507" s="431">
        <v>1</v>
      </c>
      <c r="B507" s="420" t="s">
        <v>264</v>
      </c>
      <c r="C507" s="432" t="s">
        <v>265</v>
      </c>
      <c r="D507" s="418">
        <v>5000</v>
      </c>
      <c r="E507" s="419" t="s">
        <v>74</v>
      </c>
      <c r="F507" s="419" t="s">
        <v>16</v>
      </c>
      <c r="G507" s="420"/>
      <c r="H507" s="420"/>
      <c r="I507" s="420"/>
      <c r="J507" s="420"/>
      <c r="K507" s="420"/>
      <c r="L507" s="420"/>
      <c r="M507" s="420"/>
      <c r="N507" s="420"/>
      <c r="O507" s="420"/>
      <c r="P507" s="420"/>
      <c r="Q507" s="420"/>
      <c r="R507" s="420"/>
    </row>
    <row r="508" spans="1:18" ht="18" customHeight="1" x14ac:dyDescent="0.2">
      <c r="A508" s="433"/>
      <c r="B508" s="434"/>
      <c r="C508" s="435"/>
      <c r="D508" s="436" t="s">
        <v>5</v>
      </c>
      <c r="E508" s="437" t="s">
        <v>7</v>
      </c>
      <c r="F508" s="436"/>
      <c r="G508" s="434"/>
      <c r="H508" s="434"/>
      <c r="I508" s="434"/>
      <c r="J508" s="434"/>
      <c r="K508" s="434"/>
      <c r="L508" s="434"/>
      <c r="M508" s="434"/>
      <c r="N508" s="434"/>
      <c r="O508" s="434"/>
      <c r="P508" s="434"/>
      <c r="Q508" s="434"/>
      <c r="R508" s="434"/>
    </row>
    <row r="509" spans="1:18" ht="18" customHeight="1" x14ac:dyDescent="0.2">
      <c r="A509" s="408"/>
      <c r="B509" s="438"/>
      <c r="C509" s="407"/>
      <c r="D509" s="439"/>
      <c r="E509" s="439"/>
      <c r="F509" s="439"/>
      <c r="G509" s="408"/>
      <c r="H509" s="408"/>
      <c r="I509" s="408"/>
      <c r="J509" s="407"/>
      <c r="K509" s="408"/>
      <c r="L509" s="407"/>
      <c r="M509" s="407"/>
      <c r="N509" s="407"/>
      <c r="O509" s="407"/>
      <c r="P509" s="407"/>
      <c r="Q509" s="407"/>
      <c r="R509" s="407"/>
    </row>
    <row r="510" spans="1:18" ht="18" customHeight="1" x14ac:dyDescent="0.2">
      <c r="A510" s="408"/>
      <c r="B510" s="438"/>
      <c r="C510" s="407"/>
      <c r="D510" s="439"/>
      <c r="E510" s="439"/>
      <c r="F510" s="439"/>
      <c r="G510" s="408"/>
      <c r="H510" s="408"/>
      <c r="I510" s="408"/>
      <c r="J510" s="407"/>
      <c r="K510" s="408"/>
      <c r="L510" s="407"/>
      <c r="M510" s="407"/>
      <c r="N510" s="407"/>
      <c r="O510" s="407"/>
      <c r="P510" s="407"/>
      <c r="Q510" s="407"/>
      <c r="R510" s="407"/>
    </row>
    <row r="511" spans="1:18" ht="18" customHeight="1" x14ac:dyDescent="0.2">
      <c r="A511" s="473">
        <v>1</v>
      </c>
      <c r="B511" s="473"/>
      <c r="C511" s="473"/>
      <c r="D511" s="473"/>
      <c r="E511" s="473"/>
      <c r="F511" s="473"/>
      <c r="G511" s="473"/>
      <c r="H511" s="473"/>
      <c r="I511" s="473"/>
      <c r="J511" s="473"/>
      <c r="K511" s="473"/>
      <c r="L511" s="473"/>
      <c r="M511" s="473"/>
      <c r="N511" s="473"/>
      <c r="O511" s="473"/>
      <c r="P511" s="473"/>
      <c r="Q511" s="473"/>
      <c r="R511" s="473"/>
    </row>
    <row r="512" spans="1:18" ht="18" customHeight="1" x14ac:dyDescent="0.2">
      <c r="A512" s="408"/>
      <c r="B512" s="407"/>
      <c r="C512" s="440"/>
      <c r="D512" s="439"/>
      <c r="E512" s="408"/>
      <c r="F512" s="408"/>
      <c r="G512" s="407"/>
      <c r="H512" s="407"/>
      <c r="I512" s="407"/>
      <c r="J512" s="407"/>
      <c r="K512" s="407"/>
      <c r="L512" s="407"/>
      <c r="M512" s="407"/>
      <c r="N512" s="407"/>
      <c r="O512" s="407"/>
      <c r="P512" s="407"/>
      <c r="Q512" s="407"/>
      <c r="R512" s="407"/>
    </row>
    <row r="513" spans="1:18" ht="18" customHeight="1" x14ac:dyDescent="0.2">
      <c r="A513" s="28"/>
      <c r="B513" s="288"/>
      <c r="C513" s="314"/>
      <c r="D513" s="313"/>
      <c r="E513" s="28"/>
      <c r="F513" s="28"/>
      <c r="G513" s="288"/>
      <c r="H513" s="288"/>
      <c r="I513" s="288"/>
      <c r="J513" s="288"/>
      <c r="K513" s="288"/>
      <c r="L513" s="288"/>
      <c r="M513" s="288"/>
      <c r="N513" s="288"/>
      <c r="O513" s="288"/>
      <c r="P513" s="288"/>
      <c r="Q513" s="288"/>
      <c r="R513" s="288"/>
    </row>
    <row r="514" spans="1:18" ht="18" customHeight="1" x14ac:dyDescent="0.2">
      <c r="A514" s="290"/>
      <c r="B514" s="290"/>
      <c r="C514" s="290"/>
      <c r="D514" s="290"/>
      <c r="E514" s="290"/>
      <c r="F514" s="290"/>
      <c r="G514" s="290"/>
      <c r="H514" s="290"/>
      <c r="I514" s="290"/>
      <c r="J514" s="290"/>
      <c r="K514" s="290"/>
      <c r="L514" s="290"/>
      <c r="M514" s="290"/>
      <c r="N514" s="290"/>
      <c r="O514" s="290"/>
      <c r="P514" s="290"/>
      <c r="Q514" s="290"/>
      <c r="R514" s="290"/>
    </row>
    <row r="515" spans="1:18" ht="18" customHeight="1" x14ac:dyDescent="0.2">
      <c r="A515" s="289" t="s">
        <v>40</v>
      </c>
      <c r="B515" s="288"/>
      <c r="C515" s="404"/>
      <c r="D515" s="28"/>
      <c r="E515" s="28"/>
      <c r="F515" s="28"/>
      <c r="G515" s="290"/>
      <c r="H515" s="290"/>
      <c r="I515" s="290"/>
      <c r="J515" s="290"/>
      <c r="K515" s="290"/>
      <c r="L515" s="290"/>
      <c r="M515" s="290"/>
      <c r="N515" s="290"/>
      <c r="O515" s="290"/>
      <c r="P515" s="290"/>
      <c r="Q515" s="290"/>
      <c r="R515" s="290"/>
    </row>
    <row r="516" spans="1:18" ht="18" customHeight="1" x14ac:dyDescent="0.2">
      <c r="A516" s="289" t="s">
        <v>41</v>
      </c>
      <c r="B516" s="288"/>
      <c r="C516" s="288"/>
      <c r="D516" s="28"/>
      <c r="E516" s="28"/>
      <c r="F516" s="28"/>
      <c r="G516" s="290"/>
      <c r="H516" s="290"/>
      <c r="I516" s="290"/>
      <c r="J516" s="290"/>
      <c r="K516" s="290"/>
      <c r="L516" s="290"/>
      <c r="M516" s="290"/>
      <c r="N516" s="290"/>
      <c r="O516" s="290"/>
      <c r="P516" s="290"/>
      <c r="Q516" s="290"/>
      <c r="R516" s="290"/>
    </row>
    <row r="517" spans="1:18" ht="18" customHeight="1" x14ac:dyDescent="0.2">
      <c r="A517" s="287" t="s">
        <v>122</v>
      </c>
      <c r="B517" s="290"/>
      <c r="C517" s="290"/>
      <c r="D517" s="290"/>
      <c r="E517" s="290"/>
      <c r="F517" s="290"/>
      <c r="G517" s="290"/>
      <c r="H517" s="290"/>
      <c r="I517" s="290"/>
      <c r="J517" s="290"/>
      <c r="K517" s="290"/>
      <c r="L517" s="290"/>
      <c r="M517" s="290"/>
      <c r="N517" s="290"/>
      <c r="O517" s="290"/>
      <c r="P517" s="290"/>
      <c r="Q517" s="290"/>
      <c r="R517" s="290"/>
    </row>
    <row r="518" spans="1:18" ht="18" customHeight="1" x14ac:dyDescent="0.2">
      <c r="A518" s="287"/>
      <c r="B518" s="287" t="s">
        <v>121</v>
      </c>
      <c r="C518" s="290"/>
      <c r="D518" s="290"/>
      <c r="E518" s="290"/>
      <c r="F518" s="290"/>
      <c r="G518" s="290"/>
      <c r="H518" s="290"/>
      <c r="I518" s="290"/>
      <c r="J518" s="290"/>
      <c r="K518" s="290"/>
      <c r="L518" s="290"/>
      <c r="M518" s="290"/>
      <c r="N518" s="290"/>
      <c r="O518" s="290"/>
      <c r="P518" s="290"/>
      <c r="Q518" s="290"/>
      <c r="R518" s="290"/>
    </row>
    <row r="519" spans="1:18" ht="18" customHeight="1" x14ac:dyDescent="0.2">
      <c r="A519" s="290"/>
      <c r="B519" s="287"/>
      <c r="C519" s="290"/>
      <c r="D519" s="290"/>
      <c r="E519" s="290"/>
      <c r="F519" s="290"/>
      <c r="G519" s="290"/>
      <c r="H519" s="290"/>
      <c r="I519" s="290"/>
      <c r="J519" s="290"/>
      <c r="K519" s="290"/>
      <c r="L519" s="290"/>
      <c r="M519" s="290"/>
      <c r="N519" s="290"/>
      <c r="O519" s="290"/>
      <c r="P519" s="290"/>
      <c r="Q519" s="290"/>
      <c r="R519" s="290"/>
    </row>
    <row r="520" spans="1:18" ht="18" customHeight="1" x14ac:dyDescent="0.2">
      <c r="A520" s="481" t="s">
        <v>0</v>
      </c>
      <c r="B520" s="483" t="s">
        <v>4</v>
      </c>
      <c r="C520" s="483" t="s">
        <v>1</v>
      </c>
      <c r="D520" s="292" t="s">
        <v>3</v>
      </c>
      <c r="E520" s="292" t="s">
        <v>59</v>
      </c>
      <c r="F520" s="292" t="s">
        <v>61</v>
      </c>
      <c r="G520" s="485" t="s">
        <v>146</v>
      </c>
      <c r="H520" s="486"/>
      <c r="I520" s="487"/>
      <c r="J520" s="485" t="s">
        <v>145</v>
      </c>
      <c r="K520" s="486"/>
      <c r="L520" s="486"/>
      <c r="M520" s="486"/>
      <c r="N520" s="486"/>
      <c r="O520" s="486"/>
      <c r="P520" s="486"/>
      <c r="Q520" s="486"/>
      <c r="R520" s="487"/>
    </row>
    <row r="521" spans="1:18" ht="18" customHeight="1" x14ac:dyDescent="0.2">
      <c r="A521" s="482"/>
      <c r="B521" s="484"/>
      <c r="C521" s="484"/>
      <c r="D521" s="293" t="s">
        <v>2</v>
      </c>
      <c r="E521" s="293" t="s">
        <v>60</v>
      </c>
      <c r="F521" s="294" t="s">
        <v>60</v>
      </c>
      <c r="G521" s="295" t="s">
        <v>62</v>
      </c>
      <c r="H521" s="295" t="s">
        <v>63</v>
      </c>
      <c r="I521" s="295" t="s">
        <v>64</v>
      </c>
      <c r="J521" s="295" t="s">
        <v>65</v>
      </c>
      <c r="K521" s="295" t="s">
        <v>66</v>
      </c>
      <c r="L521" s="295" t="s">
        <v>67</v>
      </c>
      <c r="M521" s="295" t="s">
        <v>68</v>
      </c>
      <c r="N521" s="295" t="s">
        <v>69</v>
      </c>
      <c r="O521" s="295" t="s">
        <v>70</v>
      </c>
      <c r="P521" s="295" t="s">
        <v>71</v>
      </c>
      <c r="Q521" s="295" t="s">
        <v>72</v>
      </c>
      <c r="R521" s="295" t="s">
        <v>73</v>
      </c>
    </row>
    <row r="522" spans="1:18" ht="18" customHeight="1" x14ac:dyDescent="0.2">
      <c r="A522" s="296">
        <v>1</v>
      </c>
      <c r="B522" s="316" t="s">
        <v>42</v>
      </c>
      <c r="C522" s="316" t="s">
        <v>270</v>
      </c>
      <c r="D522" s="299">
        <v>5000</v>
      </c>
      <c r="E522" s="299" t="s">
        <v>74</v>
      </c>
      <c r="F522" s="325" t="s">
        <v>16</v>
      </c>
      <c r="G522" s="301"/>
      <c r="H522" s="301"/>
      <c r="I522" s="301"/>
      <c r="J522" s="301"/>
      <c r="K522" s="301"/>
      <c r="L522" s="301"/>
      <c r="M522" s="301"/>
      <c r="N522" s="301"/>
      <c r="O522" s="301"/>
      <c r="P522" s="301"/>
      <c r="Q522" s="301"/>
      <c r="R522" s="301"/>
    </row>
    <row r="523" spans="1:18" ht="18" customHeight="1" x14ac:dyDescent="0.2">
      <c r="A523" s="327"/>
      <c r="B523" s="324"/>
      <c r="C523" s="324" t="s">
        <v>269</v>
      </c>
      <c r="D523" s="327" t="s">
        <v>5</v>
      </c>
      <c r="E523" s="327" t="s">
        <v>7</v>
      </c>
      <c r="F523" s="327"/>
      <c r="G523" s="321"/>
      <c r="H523" s="321"/>
      <c r="I523" s="321"/>
      <c r="J523" s="321"/>
      <c r="K523" s="321"/>
      <c r="L523" s="321"/>
      <c r="M523" s="321"/>
      <c r="N523" s="321"/>
      <c r="O523" s="321"/>
      <c r="P523" s="321"/>
      <c r="Q523" s="321"/>
      <c r="R523" s="321"/>
    </row>
    <row r="524" spans="1:18" ht="18" customHeight="1" x14ac:dyDescent="0.2">
      <c r="A524" s="290"/>
      <c r="B524" s="290"/>
      <c r="C524" s="290"/>
      <c r="D524" s="290"/>
      <c r="E524" s="290"/>
      <c r="F524" s="290"/>
      <c r="G524" s="290"/>
      <c r="H524" s="290"/>
      <c r="I524" s="290"/>
      <c r="J524" s="290"/>
      <c r="K524" s="290"/>
      <c r="L524" s="290"/>
      <c r="M524" s="290"/>
      <c r="N524" s="290"/>
      <c r="O524" s="290"/>
      <c r="P524" s="290"/>
      <c r="Q524" s="290"/>
      <c r="R524" s="290"/>
    </row>
    <row r="525" spans="1:18" ht="18" customHeight="1" x14ac:dyDescent="0.2">
      <c r="A525" s="290"/>
      <c r="B525" s="290"/>
      <c r="C525" s="290"/>
      <c r="D525" s="290"/>
      <c r="E525" s="290"/>
      <c r="F525" s="290"/>
      <c r="G525" s="290"/>
      <c r="H525" s="290"/>
      <c r="I525" s="290"/>
      <c r="J525" s="290"/>
      <c r="K525" s="290"/>
      <c r="L525" s="290"/>
      <c r="M525" s="290"/>
      <c r="N525" s="290"/>
      <c r="O525" s="290"/>
      <c r="P525" s="290"/>
      <c r="Q525" s="290"/>
      <c r="R525" s="290"/>
    </row>
    <row r="526" spans="1:18" ht="18" customHeight="1" x14ac:dyDescent="0.2">
      <c r="A526" s="290"/>
      <c r="B526" s="290"/>
      <c r="C526" s="290"/>
      <c r="D526" s="290"/>
      <c r="E526" s="290"/>
      <c r="F526" s="290"/>
      <c r="G526" s="290"/>
      <c r="H526" s="290"/>
      <c r="I526" s="290"/>
      <c r="J526" s="290"/>
      <c r="K526" s="290"/>
      <c r="L526" s="290"/>
      <c r="M526" s="290"/>
      <c r="N526" s="290"/>
      <c r="O526" s="290"/>
      <c r="P526" s="290"/>
      <c r="Q526" s="290"/>
      <c r="R526" s="290"/>
    </row>
    <row r="527" spans="1:18" ht="18" customHeight="1" x14ac:dyDescent="0.2">
      <c r="A527" s="290"/>
      <c r="B527" s="290"/>
      <c r="C527" s="290"/>
      <c r="D527" s="290"/>
      <c r="E527" s="290"/>
      <c r="F527" s="290"/>
      <c r="G527" s="290"/>
      <c r="H527" s="290"/>
      <c r="I527" s="290"/>
      <c r="J527" s="290"/>
      <c r="K527" s="290"/>
      <c r="L527" s="290"/>
      <c r="M527" s="290"/>
      <c r="N527" s="290"/>
      <c r="O527" s="290"/>
      <c r="P527" s="290"/>
      <c r="Q527" s="290"/>
      <c r="R527" s="290"/>
    </row>
    <row r="528" spans="1:18" ht="18" customHeight="1" x14ac:dyDescent="0.2">
      <c r="A528" s="290"/>
      <c r="B528" s="290"/>
      <c r="C528" s="290"/>
      <c r="D528" s="290"/>
      <c r="E528" s="290"/>
      <c r="F528" s="290"/>
      <c r="G528" s="290"/>
      <c r="H528" s="290"/>
      <c r="I528" s="290"/>
      <c r="J528" s="290"/>
      <c r="K528" s="290"/>
      <c r="L528" s="290"/>
      <c r="M528" s="290"/>
      <c r="N528" s="290"/>
      <c r="O528" s="290"/>
      <c r="P528" s="290"/>
      <c r="Q528" s="290"/>
      <c r="R528" s="290"/>
    </row>
    <row r="529" spans="1:18" ht="18" customHeight="1" x14ac:dyDescent="0.2">
      <c r="A529" s="290"/>
      <c r="B529" s="290"/>
      <c r="C529" s="290"/>
      <c r="D529" s="290"/>
      <c r="E529" s="290"/>
      <c r="F529" s="290"/>
      <c r="G529" s="290"/>
      <c r="H529" s="290"/>
      <c r="I529" s="290"/>
      <c r="J529" s="290"/>
      <c r="K529" s="290"/>
      <c r="L529" s="290"/>
      <c r="M529" s="290"/>
      <c r="N529" s="290"/>
      <c r="O529" s="290"/>
      <c r="P529" s="290"/>
      <c r="Q529" s="290"/>
      <c r="R529" s="290"/>
    </row>
    <row r="530" spans="1:18" ht="18" customHeight="1" x14ac:dyDescent="0.2">
      <c r="A530" s="290"/>
      <c r="B530" s="290"/>
      <c r="C530" s="290"/>
      <c r="D530" s="290"/>
      <c r="E530" s="290"/>
      <c r="F530" s="290"/>
      <c r="G530" s="290"/>
      <c r="H530" s="290"/>
      <c r="I530" s="290"/>
      <c r="J530" s="290"/>
      <c r="K530" s="290"/>
      <c r="L530" s="290"/>
      <c r="M530" s="290"/>
      <c r="N530" s="290"/>
      <c r="O530" s="290"/>
      <c r="P530" s="290"/>
      <c r="Q530" s="290"/>
      <c r="R530" s="290"/>
    </row>
    <row r="531" spans="1:18" ht="18" customHeight="1" x14ac:dyDescent="0.2">
      <c r="A531" s="290"/>
      <c r="B531" s="290"/>
      <c r="C531" s="290"/>
      <c r="D531" s="290"/>
      <c r="E531" s="290"/>
      <c r="F531" s="290"/>
      <c r="G531" s="290"/>
      <c r="H531" s="290"/>
      <c r="I531" s="290"/>
      <c r="J531" s="290"/>
      <c r="K531" s="290"/>
      <c r="L531" s="290"/>
      <c r="M531" s="290"/>
      <c r="N531" s="290"/>
      <c r="O531" s="290"/>
      <c r="P531" s="290"/>
      <c r="Q531" s="290"/>
      <c r="R531" s="290"/>
    </row>
    <row r="532" spans="1:18" ht="18" customHeight="1" x14ac:dyDescent="0.2">
      <c r="A532" s="290"/>
      <c r="B532" s="290"/>
      <c r="C532" s="290"/>
      <c r="D532" s="290"/>
      <c r="E532" s="290"/>
      <c r="F532" s="290"/>
      <c r="G532" s="290"/>
      <c r="H532" s="290"/>
      <c r="I532" s="290"/>
      <c r="J532" s="290"/>
      <c r="K532" s="290"/>
      <c r="L532" s="290"/>
      <c r="M532" s="290"/>
      <c r="N532" s="290"/>
      <c r="O532" s="290"/>
      <c r="P532" s="290"/>
      <c r="Q532" s="290"/>
      <c r="R532" s="290"/>
    </row>
    <row r="533" spans="1:18" ht="18" customHeight="1" x14ac:dyDescent="0.2">
      <c r="A533" s="290"/>
      <c r="B533" s="290"/>
      <c r="C533" s="290"/>
      <c r="D533" s="290"/>
      <c r="E533" s="290"/>
      <c r="F533" s="290"/>
      <c r="G533" s="290"/>
      <c r="H533" s="290"/>
      <c r="I533" s="290"/>
      <c r="J533" s="290"/>
      <c r="K533" s="290"/>
      <c r="L533" s="290"/>
      <c r="M533" s="290"/>
      <c r="N533" s="290"/>
      <c r="O533" s="290"/>
      <c r="P533" s="290"/>
      <c r="Q533" s="290"/>
      <c r="R533" s="290"/>
    </row>
    <row r="534" spans="1:18" ht="18" customHeight="1" x14ac:dyDescent="0.2">
      <c r="A534" s="290"/>
      <c r="B534" s="290"/>
      <c r="C534" s="290"/>
      <c r="D534" s="290"/>
      <c r="E534" s="290"/>
      <c r="F534" s="290"/>
      <c r="G534" s="290"/>
      <c r="H534" s="290"/>
      <c r="I534" s="290"/>
      <c r="J534" s="290"/>
      <c r="K534" s="290"/>
      <c r="L534" s="290"/>
      <c r="M534" s="290"/>
      <c r="N534" s="290"/>
      <c r="O534" s="290"/>
      <c r="P534" s="290"/>
      <c r="Q534" s="290"/>
      <c r="R534" s="290"/>
    </row>
    <row r="535" spans="1:18" ht="18" customHeight="1" x14ac:dyDescent="0.2">
      <c r="A535" s="290"/>
      <c r="B535" s="290"/>
      <c r="C535" s="290"/>
      <c r="D535" s="290"/>
      <c r="E535" s="290"/>
      <c r="F535" s="290"/>
      <c r="G535" s="290"/>
      <c r="H535" s="290"/>
      <c r="I535" s="290"/>
      <c r="J535" s="290"/>
      <c r="K535" s="290"/>
      <c r="L535" s="290"/>
      <c r="M535" s="290"/>
      <c r="N535" s="290"/>
      <c r="O535" s="290"/>
      <c r="P535" s="290"/>
      <c r="Q535" s="290"/>
      <c r="R535" s="290"/>
    </row>
    <row r="541" spans="1:18" ht="18" customHeight="1" x14ac:dyDescent="0.2">
      <c r="A541" s="473">
        <v>2</v>
      </c>
      <c r="B541" s="473"/>
      <c r="C541" s="473"/>
      <c r="D541" s="473"/>
      <c r="E541" s="473"/>
      <c r="F541" s="473"/>
      <c r="G541" s="473"/>
      <c r="H541" s="473"/>
      <c r="I541" s="473"/>
      <c r="J541" s="473"/>
      <c r="K541" s="473"/>
      <c r="L541" s="473"/>
      <c r="M541" s="473"/>
      <c r="N541" s="473"/>
      <c r="O541" s="473"/>
      <c r="P541" s="473"/>
      <c r="Q541" s="473"/>
      <c r="R541" s="473"/>
    </row>
  </sheetData>
  <mergeCells count="152">
    <mergeCell ref="A2:R2"/>
    <mergeCell ref="A3:R3"/>
    <mergeCell ref="A4:R4"/>
    <mergeCell ref="A5:R5"/>
    <mergeCell ref="A11:A12"/>
    <mergeCell ref="B11:B12"/>
    <mergeCell ref="C11:C12"/>
    <mergeCell ref="G11:I11"/>
    <mergeCell ref="J11:R11"/>
    <mergeCell ref="A59:R59"/>
    <mergeCell ref="A66:A67"/>
    <mergeCell ref="B66:B67"/>
    <mergeCell ref="C66:C67"/>
    <mergeCell ref="G66:I66"/>
    <mergeCell ref="J66:R66"/>
    <mergeCell ref="A29:R29"/>
    <mergeCell ref="A38:A39"/>
    <mergeCell ref="B38:B39"/>
    <mergeCell ref="C38:C39"/>
    <mergeCell ref="G38:I38"/>
    <mergeCell ref="J38:R38"/>
    <mergeCell ref="A120:R120"/>
    <mergeCell ref="A124:E124"/>
    <mergeCell ref="B125:C125"/>
    <mergeCell ref="A127:A128"/>
    <mergeCell ref="B127:B128"/>
    <mergeCell ref="C127:C128"/>
    <mergeCell ref="G127:I127"/>
    <mergeCell ref="J127:R127"/>
    <mergeCell ref="A89:R89"/>
    <mergeCell ref="A95:E95"/>
    <mergeCell ref="A98:A99"/>
    <mergeCell ref="B98:B99"/>
    <mergeCell ref="C98:C99"/>
    <mergeCell ref="G98:I98"/>
    <mergeCell ref="J98:R98"/>
    <mergeCell ref="A180:R180"/>
    <mergeCell ref="A184:E184"/>
    <mergeCell ref="B185:C185"/>
    <mergeCell ref="A187:A188"/>
    <mergeCell ref="B187:B188"/>
    <mergeCell ref="C187:C188"/>
    <mergeCell ref="G187:I187"/>
    <mergeCell ref="J187:R187"/>
    <mergeCell ref="A150:R150"/>
    <mergeCell ref="A154:E154"/>
    <mergeCell ref="B155:C155"/>
    <mergeCell ref="A157:A158"/>
    <mergeCell ref="B157:B158"/>
    <mergeCell ref="C157:C158"/>
    <mergeCell ref="G157:I157"/>
    <mergeCell ref="J157:R157"/>
    <mergeCell ref="A240:R240"/>
    <mergeCell ref="A247:A248"/>
    <mergeCell ref="B247:B248"/>
    <mergeCell ref="C247:C248"/>
    <mergeCell ref="G247:I247"/>
    <mergeCell ref="J247:R247"/>
    <mergeCell ref="A210:R210"/>
    <mergeCell ref="A213:E213"/>
    <mergeCell ref="A215:E215"/>
    <mergeCell ref="G216:I216"/>
    <mergeCell ref="J216:R216"/>
    <mergeCell ref="A219:A220"/>
    <mergeCell ref="B219:B220"/>
    <mergeCell ref="C219:C220"/>
    <mergeCell ref="G219:I219"/>
    <mergeCell ref="J219:R219"/>
    <mergeCell ref="A301:R301"/>
    <mergeCell ref="A308:A309"/>
    <mergeCell ref="B308:B309"/>
    <mergeCell ref="C308:C309"/>
    <mergeCell ref="G308:I308"/>
    <mergeCell ref="J308:R308"/>
    <mergeCell ref="A271:R271"/>
    <mergeCell ref="A278:A279"/>
    <mergeCell ref="B278:B279"/>
    <mergeCell ref="C278:C279"/>
    <mergeCell ref="G278:I278"/>
    <mergeCell ref="J278:R278"/>
    <mergeCell ref="B338:C338"/>
    <mergeCell ref="A340:A341"/>
    <mergeCell ref="B340:B341"/>
    <mergeCell ref="C340:C341"/>
    <mergeCell ref="G340:I340"/>
    <mergeCell ref="J340:R340"/>
    <mergeCell ref="A319:A320"/>
    <mergeCell ref="B319:B320"/>
    <mergeCell ref="C319:C320"/>
    <mergeCell ref="G319:I319"/>
    <mergeCell ref="J319:R319"/>
    <mergeCell ref="A331:R331"/>
    <mergeCell ref="A385:A386"/>
    <mergeCell ref="B385:B386"/>
    <mergeCell ref="C385:C386"/>
    <mergeCell ref="G385:I385"/>
    <mergeCell ref="J385:R385"/>
    <mergeCell ref="A391:R391"/>
    <mergeCell ref="A357:R357"/>
    <mergeCell ref="A358:R358"/>
    <mergeCell ref="A361:R361"/>
    <mergeCell ref="B366:C366"/>
    <mergeCell ref="A368:A369"/>
    <mergeCell ref="B368:B369"/>
    <mergeCell ref="C368:C369"/>
    <mergeCell ref="G368:I368"/>
    <mergeCell ref="J368:R368"/>
    <mergeCell ref="A409:A410"/>
    <mergeCell ref="B409:B410"/>
    <mergeCell ref="C409:C410"/>
    <mergeCell ref="G409:I409"/>
    <mergeCell ref="J409:R409"/>
    <mergeCell ref="A421:R421"/>
    <mergeCell ref="A400:A401"/>
    <mergeCell ref="B400:B401"/>
    <mergeCell ref="C400:C401"/>
    <mergeCell ref="G400:I400"/>
    <mergeCell ref="J400:R400"/>
    <mergeCell ref="A406:C406"/>
    <mergeCell ref="A492:A493"/>
    <mergeCell ref="B492:B493"/>
    <mergeCell ref="C492:C493"/>
    <mergeCell ref="A428:A429"/>
    <mergeCell ref="B428:B429"/>
    <mergeCell ref="C428:C429"/>
    <mergeCell ref="G428:I428"/>
    <mergeCell ref="J428:R428"/>
    <mergeCell ref="A451:R451"/>
    <mergeCell ref="A456:R456"/>
    <mergeCell ref="A457:R457"/>
    <mergeCell ref="A481:R481"/>
    <mergeCell ref="A511:R511"/>
    <mergeCell ref="A541:R541"/>
    <mergeCell ref="A463:A464"/>
    <mergeCell ref="B463:B464"/>
    <mergeCell ref="C463:C464"/>
    <mergeCell ref="G463:I463"/>
    <mergeCell ref="J463:R463"/>
    <mergeCell ref="G492:I492"/>
    <mergeCell ref="J492:R492"/>
    <mergeCell ref="A505:A506"/>
    <mergeCell ref="B505:B506"/>
    <mergeCell ref="C505:C506"/>
    <mergeCell ref="G505:I505"/>
    <mergeCell ref="J505:R505"/>
    <mergeCell ref="A520:A521"/>
    <mergeCell ref="B520:B521"/>
    <mergeCell ref="C520:C521"/>
    <mergeCell ref="G520:I520"/>
    <mergeCell ref="J520:R520"/>
    <mergeCell ref="A485:R485"/>
    <mergeCell ref="A486:R486"/>
  </mergeCells>
  <pageMargins left="0.39370078740157483" right="0.39370078740157483" top="0.39370078740157483" bottom="0.19685039370078741" header="0.31496062992125984" footer="0.31496062992125984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ผด.1</vt:lpstr>
      <vt:lpstr>ผด.2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2019-10-30T05:05:27Z</cp:lastPrinted>
  <dcterms:created xsi:type="dcterms:W3CDTF">2016-10-25T03:50:29Z</dcterms:created>
  <dcterms:modified xsi:type="dcterms:W3CDTF">2019-10-30T05:05:35Z</dcterms:modified>
</cp:coreProperties>
</file>